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1950" yWindow="510" windowWidth="19425" windowHeight="11025"/>
  </bookViews>
  <sheets>
    <sheet name="Plan studiów" sheetId="1" r:id="rId1"/>
    <sheet name="Bloki do wyboru" sheetId="2" r:id="rId2"/>
    <sheet name="Przedmioty do wyboru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89" i="1"/>
  <c r="Y88" s="1"/>
  <c r="X89"/>
  <c r="C33"/>
  <c r="Y83" l="1"/>
  <c r="D84"/>
  <c r="F84"/>
  <c r="G84"/>
  <c r="L84"/>
  <c r="M84"/>
  <c r="O84"/>
  <c r="P84"/>
  <c r="C84"/>
  <c r="Y82"/>
  <c r="Y32" i="3" l="1"/>
  <c r="X32"/>
  <c r="Y31"/>
  <c r="X31"/>
  <c r="X34" l="1"/>
  <c r="Y34"/>
  <c r="Y38"/>
  <c r="X38"/>
  <c r="Y37"/>
  <c r="X37"/>
  <c r="Y36"/>
  <c r="X36"/>
  <c r="Y35"/>
  <c r="X35"/>
  <c r="Y33"/>
  <c r="X33"/>
  <c r="Y30"/>
  <c r="X30"/>
  <c r="Y29"/>
  <c r="X29"/>
  <c r="Y28"/>
  <c r="X28"/>
  <c r="Y27"/>
  <c r="X27"/>
  <c r="Y26"/>
  <c r="X26"/>
  <c r="Y25"/>
  <c r="X25"/>
  <c r="Y24"/>
  <c r="X24"/>
  <c r="Y20"/>
  <c r="X20"/>
  <c r="Y19"/>
  <c r="X19"/>
  <c r="Y18"/>
  <c r="X18"/>
  <c r="Y17"/>
  <c r="X17"/>
  <c r="Y16"/>
  <c r="X16"/>
  <c r="Y15"/>
  <c r="X15"/>
  <c r="Y14"/>
  <c r="X14"/>
  <c r="Y13"/>
  <c r="X13"/>
  <c r="V70" i="2"/>
  <c r="U70"/>
  <c r="P70"/>
  <c r="O70"/>
  <c r="D70"/>
  <c r="C70"/>
  <c r="Y69"/>
  <c r="X69"/>
  <c r="Y68"/>
  <c r="X68"/>
  <c r="Y66"/>
  <c r="X66"/>
  <c r="Y65"/>
  <c r="X65"/>
  <c r="Y64"/>
  <c r="Y70" s="1"/>
  <c r="X64"/>
  <c r="X70" s="1"/>
  <c r="P59"/>
  <c r="O59"/>
  <c r="D59"/>
  <c r="C59"/>
  <c r="Y58"/>
  <c r="X58"/>
  <c r="Y57"/>
  <c r="X57"/>
  <c r="Y55"/>
  <c r="X55"/>
  <c r="Y54"/>
  <c r="Y59" s="1"/>
  <c r="X54"/>
  <c r="X59" s="1"/>
  <c r="P49"/>
  <c r="O49"/>
  <c r="D49"/>
  <c r="C49"/>
  <c r="Y48"/>
  <c r="X48"/>
  <c r="Y47"/>
  <c r="X47"/>
  <c r="Y45"/>
  <c r="X45"/>
  <c r="Y44"/>
  <c r="Y49" s="1"/>
  <c r="X44"/>
  <c r="X49" s="1"/>
  <c r="P39"/>
  <c r="O39"/>
  <c r="D39"/>
  <c r="C39"/>
  <c r="Y38"/>
  <c r="X38"/>
  <c r="Y36"/>
  <c r="X36"/>
  <c r="Y35"/>
  <c r="X35"/>
  <c r="Y34"/>
  <c r="Y39" s="1"/>
  <c r="X34"/>
  <c r="X39" s="1"/>
  <c r="P29"/>
  <c r="O29"/>
  <c r="M29"/>
  <c r="L29"/>
  <c r="D29"/>
  <c r="C29"/>
  <c r="Y28"/>
  <c r="X28"/>
  <c r="Y27"/>
  <c r="X27"/>
  <c r="Y25"/>
  <c r="X25"/>
  <c r="Y24"/>
  <c r="Y29" s="1"/>
  <c r="X24"/>
  <c r="X29" s="1"/>
  <c r="M19"/>
  <c r="L19"/>
  <c r="D19"/>
  <c r="C19"/>
  <c r="Y18"/>
  <c r="X18"/>
  <c r="Y17"/>
  <c r="X17"/>
  <c r="Y15"/>
  <c r="X15"/>
  <c r="Y14"/>
  <c r="Y19" s="1"/>
  <c r="X14"/>
  <c r="X19" s="1"/>
  <c r="G85" i="1"/>
  <c r="G87" s="1"/>
  <c r="F85"/>
  <c r="F87" s="1"/>
  <c r="Y79"/>
  <c r="X79"/>
  <c r="Y81"/>
  <c r="X81"/>
  <c r="Y80"/>
  <c r="X80"/>
  <c r="X82"/>
  <c r="X83"/>
  <c r="S74"/>
  <c r="S85" s="1"/>
  <c r="S87" s="1"/>
  <c r="R74"/>
  <c r="R85" s="1"/>
  <c r="R87" s="1"/>
  <c r="P74"/>
  <c r="O74"/>
  <c r="M74"/>
  <c r="L74"/>
  <c r="D74"/>
  <c r="C74"/>
  <c r="Y73"/>
  <c r="X73"/>
  <c r="Y72"/>
  <c r="X72"/>
  <c r="Y71"/>
  <c r="X71"/>
  <c r="Y70"/>
  <c r="X70"/>
  <c r="Y69"/>
  <c r="X69"/>
  <c r="Y68"/>
  <c r="X68"/>
  <c r="Y67"/>
  <c r="X67"/>
  <c r="Y66"/>
  <c r="X66"/>
  <c r="V60"/>
  <c r="V61" s="1"/>
  <c r="U60"/>
  <c r="U61" s="1"/>
  <c r="P60"/>
  <c r="O60"/>
  <c r="J60"/>
  <c r="I60"/>
  <c r="D60"/>
  <c r="C60"/>
  <c r="Y59"/>
  <c r="X59"/>
  <c r="Y58"/>
  <c r="X58"/>
  <c r="Y57"/>
  <c r="X57"/>
  <c r="Y56"/>
  <c r="X56"/>
  <c r="Y55"/>
  <c r="X55"/>
  <c r="Y54"/>
  <c r="X54"/>
  <c r="Y53"/>
  <c r="X53"/>
  <c r="Y52"/>
  <c r="X52"/>
  <c r="Y51"/>
  <c r="X51"/>
  <c r="P46"/>
  <c r="O46"/>
  <c r="J46"/>
  <c r="I46"/>
  <c r="D46"/>
  <c r="C46"/>
  <c r="Y45"/>
  <c r="X45"/>
  <c r="Y44"/>
  <c r="X44"/>
  <c r="Y43"/>
  <c r="X43"/>
  <c r="Y42"/>
  <c r="X42"/>
  <c r="Y41"/>
  <c r="X41"/>
  <c r="Y40"/>
  <c r="X40"/>
  <c r="Y39"/>
  <c r="X39"/>
  <c r="V33"/>
  <c r="V34" s="1"/>
  <c r="U33"/>
  <c r="U34" s="1"/>
  <c r="P33"/>
  <c r="O33"/>
  <c r="M33"/>
  <c r="L33"/>
  <c r="D33"/>
  <c r="Y32"/>
  <c r="X32"/>
  <c r="Y31"/>
  <c r="X31"/>
  <c r="Y30"/>
  <c r="X30"/>
  <c r="Y29"/>
  <c r="X29"/>
  <c r="Y28"/>
  <c r="X28"/>
  <c r="Y27"/>
  <c r="X27"/>
  <c r="Y26"/>
  <c r="X26"/>
  <c r="Y25"/>
  <c r="X25"/>
  <c r="Y24"/>
  <c r="X24"/>
  <c r="Y23"/>
  <c r="X23"/>
  <c r="P18"/>
  <c r="O18"/>
  <c r="M18"/>
  <c r="L18"/>
  <c r="D18"/>
  <c r="C18"/>
  <c r="Y17"/>
  <c r="X17"/>
  <c r="Y16"/>
  <c r="X16"/>
  <c r="Y15"/>
  <c r="X15"/>
  <c r="Y14"/>
  <c r="X14"/>
  <c r="Y13"/>
  <c r="X13"/>
  <c r="Y12"/>
  <c r="X12"/>
  <c r="Y11"/>
  <c r="Y18" s="1"/>
  <c r="X11"/>
  <c r="X84" l="1"/>
  <c r="Y84"/>
  <c r="X74"/>
  <c r="X18"/>
  <c r="X46"/>
  <c r="X60"/>
  <c r="Y33"/>
  <c r="Y46"/>
  <c r="Y60"/>
  <c r="C34"/>
  <c r="O34"/>
  <c r="I61"/>
  <c r="I87" s="1"/>
  <c r="D85"/>
  <c r="M85"/>
  <c r="D34"/>
  <c r="P34"/>
  <c r="J61"/>
  <c r="J87" s="1"/>
  <c r="O85"/>
  <c r="L34"/>
  <c r="C61"/>
  <c r="O61"/>
  <c r="P85"/>
  <c r="M34"/>
  <c r="D61"/>
  <c r="P61"/>
  <c r="Y74"/>
  <c r="C85"/>
  <c r="L85"/>
  <c r="X33"/>
  <c r="U87"/>
  <c r="Y61"/>
  <c r="V87"/>
  <c r="X34" l="1"/>
  <c r="L87"/>
  <c r="X61"/>
  <c r="C87"/>
  <c r="X85"/>
  <c r="X87" s="1"/>
  <c r="X88" s="1"/>
  <c r="Y85"/>
  <c r="M87"/>
  <c r="Y34"/>
  <c r="P87"/>
  <c r="O87"/>
  <c r="D87"/>
  <c r="Y87" l="1"/>
</calcChain>
</file>

<file path=xl/sharedStrings.xml><?xml version="1.0" encoding="utf-8"?>
<sst xmlns="http://schemas.openxmlformats.org/spreadsheetml/2006/main" count="597" uniqueCount="156">
  <si>
    <t>Przedmioty w ramach bloków specjalnościowych</t>
  </si>
  <si>
    <t>Przedmioty do wyboru</t>
  </si>
  <si>
    <r>
      <t xml:space="preserve">Kierunek: </t>
    </r>
    <r>
      <rPr>
        <sz val="10"/>
        <rFont val="Arial"/>
      </rPr>
      <t>Biologia</t>
    </r>
  </si>
  <si>
    <r>
      <t xml:space="preserve">Rodzaj studiów: </t>
    </r>
    <r>
      <rPr>
        <sz val="10"/>
        <rFont val="Arial"/>
      </rPr>
      <t>studia pierwszego stopnia</t>
    </r>
  </si>
  <si>
    <r>
      <t xml:space="preserve">Forma studiów: </t>
    </r>
    <r>
      <rPr>
        <sz val="10"/>
        <rFont val="Arial"/>
      </rPr>
      <t>stacjonarne</t>
    </r>
  </si>
  <si>
    <t>Semestr 1</t>
  </si>
  <si>
    <r>
      <t xml:space="preserve">Profil studiów: </t>
    </r>
    <r>
      <rPr>
        <sz val="10"/>
        <rFont val="Arial"/>
      </rPr>
      <t>ogólnoakademicki</t>
    </r>
  </si>
  <si>
    <t>Lp.</t>
  </si>
  <si>
    <t>Nazwa przedmiotu</t>
  </si>
  <si>
    <t>Wykład</t>
  </si>
  <si>
    <t>Seminarium/ Proseminarium</t>
  </si>
  <si>
    <t>Konwersatorium</t>
  </si>
  <si>
    <t>Ćw. audytoryjne</t>
  </si>
  <si>
    <t>Ćw. laboratoryjne</t>
  </si>
  <si>
    <t>Ćw. warsztatowe</t>
  </si>
  <si>
    <t>Ćw. terenowe</t>
  </si>
  <si>
    <t>Łącznie</t>
  </si>
  <si>
    <t>Liczba godzin</t>
  </si>
  <si>
    <t>Punkty ECTS</t>
  </si>
  <si>
    <t>Forma zaliczenia</t>
  </si>
  <si>
    <t>godzin</t>
  </si>
  <si>
    <t>punktów ECTS</t>
  </si>
  <si>
    <t>Semestr 5</t>
  </si>
  <si>
    <t>ZO</t>
  </si>
  <si>
    <t>Chemia ogólna</t>
  </si>
  <si>
    <t xml:space="preserve">student powinien uzyskać  2 ECTS w ramach 30h </t>
  </si>
  <si>
    <t>Biologia zachowań kryminalnych</t>
  </si>
  <si>
    <t>E</t>
  </si>
  <si>
    <t>Biologia molekularna i komórkowa</t>
  </si>
  <si>
    <t xml:space="preserve">Biologia komórki </t>
  </si>
  <si>
    <t>Ekologia populacji</t>
  </si>
  <si>
    <t xml:space="preserve">Biochemiczne podstawy ekspresji genów </t>
  </si>
  <si>
    <t>Fitopatologia – medycyna roślin</t>
  </si>
  <si>
    <t>Fizjologia roślin w warunkach stresu</t>
  </si>
  <si>
    <t>Gatunki obce i inwazyjne dla środowiska naturalnego Polski</t>
  </si>
  <si>
    <t>Metody badawcze w ochronie przyrody</t>
  </si>
  <si>
    <t>Owady chronione</t>
  </si>
  <si>
    <t>Różnorodność roślin zarodnikowych</t>
  </si>
  <si>
    <t>Molekularne podstawy funkcjonowania organizmów</t>
  </si>
  <si>
    <t>Zoologia bezkręgowców</t>
  </si>
  <si>
    <t xml:space="preserve">Rośliny trujące i lecznicze w ujęciu botanicznym 
i fizjologicznym </t>
  </si>
  <si>
    <t>Technologie informacyjne</t>
  </si>
  <si>
    <t>BHP i ergonomia</t>
  </si>
  <si>
    <t>Z</t>
  </si>
  <si>
    <t>Semestr 6</t>
  </si>
  <si>
    <t>Razem w semestrze:</t>
  </si>
  <si>
    <t>Elementy genetyki bakterii</t>
  </si>
  <si>
    <t>Receptory i mechanizmy komunikacji międzykomórkowej</t>
  </si>
  <si>
    <r>
      <t>student powinien uzyskać 4 ECTS w ramach 60</t>
    </r>
    <r>
      <rPr>
        <b/>
        <sz val="10"/>
        <rFont val="Arial"/>
      </rPr>
      <t xml:space="preserve"> h</t>
    </r>
  </si>
  <si>
    <t>Razem w ramach bloku:</t>
  </si>
  <si>
    <t>Drzewo życia</t>
  </si>
  <si>
    <t>Semestr 2</t>
  </si>
  <si>
    <t>Ecology and evolution of symbiotic (mutualistic) interactions</t>
  </si>
  <si>
    <t>Farmaceutyki w środowisku wodnym – pochodzenie przemiany, zagrożenia</t>
  </si>
  <si>
    <t xml:space="preserve">Geny w czasie i przestrzeni </t>
  </si>
  <si>
    <t>Biotechnologia</t>
  </si>
  <si>
    <t>Chemia organiczna</t>
  </si>
  <si>
    <t>Metody obrazowania struktury i funkcji mózgu</t>
  </si>
  <si>
    <t>Neurobiologia uzależnień</t>
  </si>
  <si>
    <t>Ewolucja i systematyka strunowców</t>
  </si>
  <si>
    <t>Biotechnologia roślin</t>
  </si>
  <si>
    <t>Podstawy diagnostyki mikrobiologicznej</t>
  </si>
  <si>
    <t>Ewolucja roślin nasiennych</t>
  </si>
  <si>
    <t>Podstawy żywienia człowieka</t>
  </si>
  <si>
    <t>Wychowanie fizyczne</t>
  </si>
  <si>
    <t>Pracownia z makro- i mikrofotografii cyfrowej</t>
  </si>
  <si>
    <t>Podstawy inżynierii genetycznej</t>
  </si>
  <si>
    <t>Współczesne aspekty immunologii doświadczalnej</t>
  </si>
  <si>
    <t xml:space="preserve">Ochrona własności intelektualnej </t>
  </si>
  <si>
    <t>Wybrane aspekty biologii stresu</t>
  </si>
  <si>
    <t>Zastosowanie diagnostyki molekularnej na przykładzie przedstawicieli Gyrodactylidae</t>
  </si>
  <si>
    <t>Biochemiczne podstawy funkcjonowania organizmów</t>
  </si>
  <si>
    <t>Zastosowanie geograficznych systemów informacyjnych (GIS) w badaniach przyrodniczych</t>
  </si>
  <si>
    <t>Zastosowanie inżynierii genetycznej
w biotechnologii</t>
  </si>
  <si>
    <t>Forma zaliczenia:</t>
  </si>
  <si>
    <t>Oznaczenie:</t>
  </si>
  <si>
    <t>egzamin</t>
  </si>
  <si>
    <t xml:space="preserve">zaliczenie z oceną </t>
  </si>
  <si>
    <t>zaliczenie</t>
  </si>
  <si>
    <t>Legenda:</t>
  </si>
  <si>
    <t>Łącznie godzin</t>
  </si>
  <si>
    <t>łączna liczba godzin danego przedmiotu (ze wszystkich rodzajów zajęć: W, S, K, Ćw.)</t>
  </si>
  <si>
    <t>Łącznie punktów ECTS</t>
  </si>
  <si>
    <t>łączna liczba punktów ECTS dla danego przedmiotu (ze wszystkich rodzajów zajęć: W, S, K, Ćw.)</t>
  </si>
  <si>
    <t>Razem:</t>
  </si>
  <si>
    <t>podsumowanie liczby godzin, punktów ECTS dla wszystkich przedmiotów</t>
  </si>
  <si>
    <t>Anatomia roślin</t>
  </si>
  <si>
    <t>Anatomia funkcjonalna człowieka</t>
  </si>
  <si>
    <t>Florystyka - zajęcia terenowe</t>
  </si>
  <si>
    <t>Zwierzęta bezkręgowe - zajęcia terenowe</t>
  </si>
  <si>
    <t>Biologia roślin</t>
  </si>
  <si>
    <t>Taksonomia roślin</t>
  </si>
  <si>
    <t>Historia i zastosowanie roślin użytkowych</t>
  </si>
  <si>
    <t>Razem w I roku studiów:</t>
  </si>
  <si>
    <t>Podstawy embriologii roślin</t>
  </si>
  <si>
    <t>Semestr 3</t>
  </si>
  <si>
    <t>Fizjologia roślin II</t>
  </si>
  <si>
    <t>Ekologia ogólna</t>
  </si>
  <si>
    <t>Biologia zwierząt</t>
  </si>
  <si>
    <t>Biochemia</t>
  </si>
  <si>
    <t>Fizjologia zwierząt i człowieka</t>
  </si>
  <si>
    <t>Taksonomia zwierząt bezkręgowych</t>
  </si>
  <si>
    <t>Genetyka</t>
  </si>
  <si>
    <t>Fauna Polski</t>
  </si>
  <si>
    <t>Współczesne metody badawcze w taksonomii zwierząt</t>
  </si>
  <si>
    <t>Fizyka z elementami biofizyki</t>
  </si>
  <si>
    <t>Język obcy</t>
  </si>
  <si>
    <t>Anatomia funkcjonalna kręgowców</t>
  </si>
  <si>
    <t>Semestr 4</t>
  </si>
  <si>
    <t>Biologia człowieka</t>
  </si>
  <si>
    <t>Neurofizjologia</t>
  </si>
  <si>
    <t>Podstawy parazytologii człowieka</t>
  </si>
  <si>
    <t>Fizjologia roślin</t>
  </si>
  <si>
    <t xml:space="preserve">Podstawy immunologii molekularnej i komórkowej </t>
  </si>
  <si>
    <t>Podstawy genetyki człowieka</t>
  </si>
  <si>
    <t>Mikrobiologia</t>
  </si>
  <si>
    <t>Biologiczne podstawy zachowania człowieka</t>
  </si>
  <si>
    <t>Ochrona przyrody i środowiska</t>
  </si>
  <si>
    <t xml:space="preserve">Biologia molekularna z biotechnologią </t>
  </si>
  <si>
    <t>Ekologia</t>
  </si>
  <si>
    <t>Kręgowce - zajęcia terenowe</t>
  </si>
  <si>
    <t>Roślinność Pomorza - zajęcia terenowe</t>
  </si>
  <si>
    <t>Ekologia roślin</t>
  </si>
  <si>
    <t xml:space="preserve">Podstawy przedsiębiorczości </t>
  </si>
  <si>
    <t>Ekologia zwierząt</t>
  </si>
  <si>
    <t>Ekologia obszarów zurbanizowanych</t>
  </si>
  <si>
    <t>Razem w II roku studiów:</t>
  </si>
  <si>
    <t>Siedliskoznawstwo</t>
  </si>
  <si>
    <t>Aerobiologia</t>
  </si>
  <si>
    <t>Mechanizmy ewolucji</t>
  </si>
  <si>
    <t xml:space="preserve">Przedmioty w ramach "bloków do wyboru" </t>
  </si>
  <si>
    <t xml:space="preserve">Przedmiot ogólnouczelniany </t>
  </si>
  <si>
    <t>Bioinformatyka dla biologów</t>
  </si>
  <si>
    <t>Pracownia specjalizacyjna</t>
  </si>
  <si>
    <t>Proseminarium</t>
  </si>
  <si>
    <t>Praktyki zawodowe</t>
  </si>
  <si>
    <t>Seminarium</t>
  </si>
  <si>
    <t xml:space="preserve">Przedmioty do wyboru </t>
  </si>
  <si>
    <t>Przedmioty w ramach "bloków do wyboru"</t>
  </si>
  <si>
    <t>Przedmiot humanistyczny</t>
  </si>
  <si>
    <t>Razem w III roku studiów:</t>
  </si>
  <si>
    <t>Razem w I, II i III roku studiów:</t>
  </si>
  <si>
    <t>Rośliny mięsożerne</t>
  </si>
  <si>
    <t>Statystyka z elementami matematyki w naukach biologicznych</t>
  </si>
  <si>
    <t>Mykologia</t>
  </si>
  <si>
    <t>Podstawy zrównoważonej hodowli lasu</t>
  </si>
  <si>
    <t>Pracownia dyplomowa</t>
  </si>
  <si>
    <r>
      <t xml:space="preserve">Kierunek: </t>
    </r>
    <r>
      <rPr>
        <sz val="10"/>
        <color theme="1"/>
        <rFont val="Arial"/>
        <family val="2"/>
        <charset val="238"/>
      </rPr>
      <t>Biologia</t>
    </r>
  </si>
  <si>
    <r>
      <t xml:space="preserve">Rodzaj studiów: </t>
    </r>
    <r>
      <rPr>
        <sz val="10"/>
        <color theme="1"/>
        <rFont val="Arial"/>
        <family val="2"/>
        <charset val="238"/>
      </rPr>
      <t>studia pierwszego stopnia</t>
    </r>
  </si>
  <si>
    <r>
      <t xml:space="preserve">Forma studiów: </t>
    </r>
    <r>
      <rPr>
        <sz val="10"/>
        <color theme="1"/>
        <rFont val="Arial"/>
        <family val="2"/>
        <charset val="238"/>
      </rPr>
      <t>stacjonarne</t>
    </r>
  </si>
  <si>
    <r>
      <t xml:space="preserve">Profil studiów: </t>
    </r>
    <r>
      <rPr>
        <sz val="10"/>
        <color theme="1"/>
        <rFont val="Arial"/>
        <family val="2"/>
        <charset val="238"/>
      </rPr>
      <t>ogólnoakademicki</t>
    </r>
  </si>
  <si>
    <t>Załącznik 2A</t>
  </si>
  <si>
    <t>Przedmioty obligatoryjne</t>
  </si>
  <si>
    <t>ECTS</t>
  </si>
  <si>
    <t>ZO/E</t>
  </si>
  <si>
    <t>Plan studiów cykl kształcenia 2019/2020-2021/2022</t>
  </si>
</sst>
</file>

<file path=xl/styles.xml><?xml version="1.0" encoding="utf-8"?>
<styleSheet xmlns="http://schemas.openxmlformats.org/spreadsheetml/2006/main">
  <numFmts count="1">
    <numFmt numFmtId="164" formatCode="0.0%"/>
  </numFmts>
  <fonts count="8">
    <font>
      <sz val="10"/>
      <color rgb="FF000000"/>
      <name val="Arial"/>
    </font>
    <font>
      <b/>
      <sz val="10"/>
      <name val="Arial"/>
    </font>
    <font>
      <sz val="10"/>
      <name val="Arial"/>
    </font>
    <font>
      <sz val="10"/>
      <name val="Arial"/>
    </font>
    <font>
      <sz val="10"/>
      <color rgb="FFFF0000"/>
      <name val="Arial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2" fillId="0" borderId="9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/>
    </xf>
    <xf numFmtId="0" fontId="2" fillId="0" borderId="13" xfId="0" applyFont="1" applyBorder="1"/>
    <xf numFmtId="0" fontId="2" fillId="0" borderId="13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center" vertical="center"/>
    </xf>
    <xf numFmtId="0" fontId="0" fillId="0" borderId="13" xfId="0" applyBorder="1" applyAlignment="1">
      <alignment horizontal="left" vertical="center" wrapText="1"/>
    </xf>
    <xf numFmtId="0" fontId="1" fillId="0" borderId="13" xfId="0" applyFont="1" applyBorder="1"/>
    <xf numFmtId="0" fontId="4" fillId="2" borderId="17" xfId="0" applyFont="1" applyFill="1" applyBorder="1"/>
    <xf numFmtId="0" fontId="2" fillId="2" borderId="17" xfId="0" applyFont="1" applyFill="1" applyBorder="1"/>
    <xf numFmtId="0" fontId="2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right" vertical="center" wrapText="1"/>
    </xf>
    <xf numFmtId="0" fontId="1" fillId="0" borderId="15" xfId="0" applyFont="1" applyBorder="1"/>
    <xf numFmtId="0" fontId="1" fillId="0" borderId="16" xfId="0" applyFont="1" applyBorder="1"/>
    <xf numFmtId="0" fontId="2" fillId="0" borderId="13" xfId="0" applyFont="1" applyBorder="1" applyAlignment="1">
      <alignment vertical="center" wrapText="1"/>
    </xf>
    <xf numFmtId="0" fontId="2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5" fillId="0" borderId="9" xfId="0" applyFont="1" applyBorder="1" applyAlignment="1">
      <alignment horizontal="center" vertical="center" textRotation="90" wrapText="1"/>
    </xf>
    <xf numFmtId="0" fontId="5" fillId="0" borderId="10" xfId="0" applyFont="1" applyBorder="1" applyAlignment="1">
      <alignment horizontal="center" vertical="center" textRotation="90" wrapText="1"/>
    </xf>
    <xf numFmtId="0" fontId="5" fillId="0" borderId="11" xfId="0" applyFont="1" applyBorder="1" applyAlignment="1">
      <alignment horizontal="center" vertical="center" textRotation="90" wrapText="1"/>
    </xf>
    <xf numFmtId="0" fontId="5" fillId="0" borderId="12" xfId="0" applyFont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5" fillId="0" borderId="16" xfId="0" applyFont="1" applyBorder="1"/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wrapText="1"/>
    </xf>
    <xf numFmtId="0" fontId="5" fillId="0" borderId="13" xfId="0" applyFont="1" applyBorder="1" applyAlignment="1">
      <alignment horizontal="right" vertical="center"/>
    </xf>
    <xf numFmtId="0" fontId="5" fillId="0" borderId="13" xfId="0" applyFont="1" applyBorder="1" applyAlignment="1">
      <alignment horizontal="left" vertical="center"/>
    </xf>
    <xf numFmtId="0" fontId="6" fillId="0" borderId="13" xfId="0" applyFont="1" applyBorder="1" applyAlignment="1">
      <alignment horizontal="right" vertical="center"/>
    </xf>
    <xf numFmtId="0" fontId="5" fillId="0" borderId="13" xfId="0" applyFont="1" applyBorder="1"/>
    <xf numFmtId="0" fontId="5" fillId="0" borderId="18" xfId="0" applyFont="1" applyBorder="1" applyAlignment="1">
      <alignment wrapText="1"/>
    </xf>
    <xf numFmtId="0" fontId="5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right" vertical="center" wrapText="1"/>
    </xf>
    <xf numFmtId="0" fontId="6" fillId="0" borderId="13" xfId="0" applyFont="1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 vertical="center" wrapText="1"/>
    </xf>
    <xf numFmtId="0" fontId="6" fillId="0" borderId="15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4" xfId="0" applyFont="1" applyBorder="1" applyAlignment="1">
      <alignment horizontal="center"/>
    </xf>
    <xf numFmtId="0" fontId="5" fillId="0" borderId="24" xfId="0" applyFont="1" applyBorder="1" applyAlignment="1">
      <alignment horizontal="left" vertical="center" wrapText="1"/>
    </xf>
    <xf numFmtId="0" fontId="5" fillId="0" borderId="24" xfId="0" applyFont="1" applyBorder="1"/>
    <xf numFmtId="0" fontId="6" fillId="0" borderId="18" xfId="0" applyFont="1" applyBorder="1"/>
    <xf numFmtId="0" fontId="5" fillId="0" borderId="18" xfId="0" applyFont="1" applyBorder="1" applyAlignment="1">
      <alignment horizontal="left" vertical="center" wrapText="1"/>
    </xf>
    <xf numFmtId="0" fontId="6" fillId="0" borderId="23" xfId="0" applyFont="1" applyBorder="1"/>
    <xf numFmtId="0" fontId="5" fillId="0" borderId="23" xfId="0" applyFont="1" applyBorder="1" applyAlignment="1">
      <alignment horizontal="left" vertical="center" wrapText="1"/>
    </xf>
    <xf numFmtId="0" fontId="5" fillId="0" borderId="14" xfId="0" applyFont="1" applyBorder="1"/>
    <xf numFmtId="0" fontId="5" fillId="0" borderId="23" xfId="0" applyFont="1" applyBorder="1" applyAlignment="1">
      <alignment horizontal="center"/>
    </xf>
    <xf numFmtId="0" fontId="5" fillId="0" borderId="23" xfId="0" applyFont="1" applyBorder="1"/>
    <xf numFmtId="0" fontId="5" fillId="0" borderId="25" xfId="0" applyFont="1" applyBorder="1" applyAlignment="1">
      <alignment horizontal="center"/>
    </xf>
    <xf numFmtId="0" fontId="5" fillId="0" borderId="25" xfId="0" applyFont="1" applyBorder="1" applyAlignment="1">
      <alignment horizontal="left" vertical="center" wrapText="1"/>
    </xf>
    <xf numFmtId="0" fontId="5" fillId="0" borderId="25" xfId="0" applyFont="1" applyBorder="1"/>
    <xf numFmtId="0" fontId="6" fillId="0" borderId="17" xfId="0" applyFont="1" applyBorder="1"/>
    <xf numFmtId="0" fontId="5" fillId="0" borderId="26" xfId="0" applyFont="1" applyBorder="1" applyAlignment="1">
      <alignment horizontal="right"/>
    </xf>
    <xf numFmtId="0" fontId="5" fillId="0" borderId="26" xfId="0" applyFont="1" applyBorder="1"/>
    <xf numFmtId="0" fontId="5" fillId="0" borderId="27" xfId="0" applyFont="1" applyBorder="1" applyAlignment="1">
      <alignment horizontal="right"/>
    </xf>
    <xf numFmtId="0" fontId="5" fillId="0" borderId="29" xfId="0" applyFont="1" applyBorder="1"/>
    <xf numFmtId="0" fontId="5" fillId="0" borderId="28" xfId="0" applyFont="1" applyBorder="1"/>
    <xf numFmtId="0" fontId="5" fillId="0" borderId="17" xfId="0" applyFont="1" applyBorder="1" applyAlignment="1">
      <alignment horizontal="right"/>
    </xf>
    <xf numFmtId="0" fontId="5" fillId="0" borderId="17" xfId="0" applyFont="1" applyBorder="1"/>
    <xf numFmtId="0" fontId="7" fillId="0" borderId="0" xfId="0" applyFont="1"/>
    <xf numFmtId="164" fontId="7" fillId="0" borderId="0" xfId="0" applyNumberFormat="1" applyFont="1"/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/>
    <xf numFmtId="0" fontId="5" fillId="0" borderId="7" xfId="0" applyFont="1" applyBorder="1"/>
    <xf numFmtId="0" fontId="6" fillId="0" borderId="14" xfId="0" applyFont="1" applyBorder="1" applyAlignment="1">
      <alignment horizontal="center" vertical="center"/>
    </xf>
    <xf numFmtId="0" fontId="5" fillId="0" borderId="15" xfId="0" applyFont="1" applyBorder="1"/>
    <xf numFmtId="0" fontId="5" fillId="0" borderId="16" xfId="0" applyFont="1" applyBorder="1"/>
    <xf numFmtId="0" fontId="6" fillId="0" borderId="21" xfId="0" applyFont="1" applyBorder="1" applyAlignment="1">
      <alignment horizontal="right"/>
    </xf>
    <xf numFmtId="0" fontId="5" fillId="0" borderId="22" xfId="0" applyFont="1" applyBorder="1"/>
    <xf numFmtId="0" fontId="6" fillId="0" borderId="1" xfId="0" applyFont="1" applyBorder="1" applyAlignment="1">
      <alignment horizontal="center" vertical="center"/>
    </xf>
    <xf numFmtId="0" fontId="5" fillId="0" borderId="3" xfId="0" applyFont="1" applyBorder="1"/>
    <xf numFmtId="0" fontId="5" fillId="0" borderId="4" xfId="0" applyFont="1" applyBorder="1"/>
    <xf numFmtId="0" fontId="5" fillId="0" borderId="2" xfId="0" applyFont="1" applyBorder="1" applyAlignment="1">
      <alignment horizontal="center" vertical="center"/>
    </xf>
    <xf numFmtId="0" fontId="5" fillId="0" borderId="8" xfId="0" applyFont="1" applyBorder="1"/>
    <xf numFmtId="0" fontId="5" fillId="0" borderId="2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right"/>
    </xf>
    <xf numFmtId="0" fontId="5" fillId="0" borderId="20" xfId="0" applyFont="1" applyBorder="1"/>
    <xf numFmtId="0" fontId="6" fillId="0" borderId="0" xfId="0" applyFont="1" applyAlignment="1">
      <alignment horizontal="center" vertical="center"/>
    </xf>
    <xf numFmtId="0" fontId="5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0" fontId="3" fillId="0" borderId="6" xfId="0" applyFont="1" applyBorder="1"/>
    <xf numFmtId="0" fontId="3" fillId="0" borderId="7" xfId="0" applyFont="1" applyBorder="1"/>
    <xf numFmtId="0" fontId="2" fillId="0" borderId="2" xfId="0" applyFont="1" applyBorder="1" applyAlignment="1">
      <alignment horizontal="center" vertical="center"/>
    </xf>
    <xf numFmtId="0" fontId="3" fillId="0" borderId="8" xfId="0" applyFont="1" applyBorder="1"/>
    <xf numFmtId="0" fontId="2" fillId="0" borderId="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3" fillId="0" borderId="15" xfId="0" applyFont="1" applyBorder="1"/>
    <xf numFmtId="0" fontId="3" fillId="0" borderId="16" xfId="0" applyFont="1" applyBorder="1"/>
    <xf numFmtId="0" fontId="1" fillId="0" borderId="1" xfId="0" applyFont="1" applyBorder="1" applyAlignment="1">
      <alignment horizontal="center" vertical="center"/>
    </xf>
    <xf numFmtId="0" fontId="3" fillId="0" borderId="3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tabSelected="1" zoomScale="115" zoomScaleNormal="115" workbookViewId="0">
      <selection activeCell="A2" sqref="A2:M2"/>
    </sheetView>
  </sheetViews>
  <sheetFormatPr defaultColWidth="14.42578125" defaultRowHeight="15" customHeight="1"/>
  <cols>
    <col min="1" max="1" width="5.42578125" customWidth="1"/>
    <col min="2" max="2" width="42.7109375" customWidth="1"/>
    <col min="3" max="3" width="6.28515625" customWidth="1"/>
    <col min="4" max="4" width="3.85546875" customWidth="1"/>
    <col min="5" max="5" width="4.7109375" customWidth="1"/>
    <col min="6" max="6" width="4.85546875" customWidth="1"/>
    <col min="7" max="7" width="4.28515625" customWidth="1"/>
    <col min="8" max="8" width="6.140625" customWidth="1"/>
    <col min="9" max="10" width="4.42578125" customWidth="1"/>
    <col min="11" max="11" width="6.42578125" customWidth="1"/>
    <col min="12" max="12" width="4.140625" customWidth="1"/>
    <col min="13" max="13" width="4.28515625" customWidth="1"/>
    <col min="14" max="14" width="4.7109375" customWidth="1"/>
    <col min="15" max="15" width="5.140625" customWidth="1"/>
    <col min="16" max="16" width="4.42578125" customWidth="1"/>
    <col min="17" max="17" width="3.7109375" customWidth="1"/>
    <col min="18" max="18" width="4.140625" customWidth="1"/>
    <col min="19" max="19" width="3.7109375" customWidth="1"/>
    <col min="20" max="20" width="5.140625" customWidth="1"/>
    <col min="21" max="21" width="4.140625" customWidth="1"/>
    <col min="22" max="23" width="3.7109375" customWidth="1"/>
    <col min="24" max="24" width="6.7109375" customWidth="1"/>
    <col min="25" max="25" width="4.5703125" customWidth="1"/>
    <col min="26" max="26" width="6.5703125" customWidth="1"/>
  </cols>
  <sheetData>
    <row r="1" spans="1:26" ht="12.75" customHeight="1">
      <c r="A1" s="21" t="s">
        <v>151</v>
      </c>
    </row>
    <row r="2" spans="1:26" ht="19.5" customHeight="1">
      <c r="A2" s="87" t="s">
        <v>155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</row>
    <row r="3" spans="1:26" ht="12.75" customHeight="1">
      <c r="A3" s="22" t="s">
        <v>147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</row>
    <row r="4" spans="1:26" ht="12.75" customHeight="1">
      <c r="A4" s="22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</row>
    <row r="5" spans="1:26" ht="12.75" customHeight="1">
      <c r="A5" s="22" t="s">
        <v>148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</row>
    <row r="6" spans="1:26" ht="12.75" customHeight="1">
      <c r="A6" s="22" t="s">
        <v>149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</row>
    <row r="7" spans="1:26" ht="12.75" customHeight="1">
      <c r="A7" s="22" t="s">
        <v>150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</row>
    <row r="8" spans="1:26" ht="17.25" customHeight="1">
      <c r="A8" s="79" t="s">
        <v>5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1"/>
    </row>
    <row r="9" spans="1:26" ht="25.5" customHeight="1">
      <c r="A9" s="82" t="s">
        <v>7</v>
      </c>
      <c r="B9" s="84" t="s">
        <v>8</v>
      </c>
      <c r="C9" s="71" t="s">
        <v>9</v>
      </c>
      <c r="D9" s="72"/>
      <c r="E9" s="73"/>
      <c r="F9" s="71" t="s">
        <v>10</v>
      </c>
      <c r="G9" s="72"/>
      <c r="H9" s="73"/>
      <c r="I9" s="71" t="s">
        <v>11</v>
      </c>
      <c r="J9" s="72"/>
      <c r="K9" s="73"/>
      <c r="L9" s="71" t="s">
        <v>12</v>
      </c>
      <c r="M9" s="72"/>
      <c r="N9" s="73"/>
      <c r="O9" s="71" t="s">
        <v>13</v>
      </c>
      <c r="P9" s="72"/>
      <c r="Q9" s="73"/>
      <c r="R9" s="71" t="s">
        <v>14</v>
      </c>
      <c r="S9" s="72"/>
      <c r="T9" s="73"/>
      <c r="U9" s="71" t="s">
        <v>15</v>
      </c>
      <c r="V9" s="72"/>
      <c r="W9" s="73"/>
      <c r="X9" s="71" t="s">
        <v>16</v>
      </c>
      <c r="Y9" s="73"/>
    </row>
    <row r="10" spans="1:26" ht="87.75" customHeight="1">
      <c r="A10" s="83"/>
      <c r="B10" s="83"/>
      <c r="C10" s="23" t="s">
        <v>17</v>
      </c>
      <c r="D10" s="24" t="s">
        <v>18</v>
      </c>
      <c r="E10" s="25" t="s">
        <v>19</v>
      </c>
      <c r="F10" s="23" t="s">
        <v>17</v>
      </c>
      <c r="G10" s="24" t="s">
        <v>18</v>
      </c>
      <c r="H10" s="25" t="s">
        <v>19</v>
      </c>
      <c r="I10" s="23" t="s">
        <v>17</v>
      </c>
      <c r="J10" s="24" t="s">
        <v>18</v>
      </c>
      <c r="K10" s="25" t="s">
        <v>19</v>
      </c>
      <c r="L10" s="23" t="s">
        <v>17</v>
      </c>
      <c r="M10" s="24" t="s">
        <v>18</v>
      </c>
      <c r="N10" s="25" t="s">
        <v>19</v>
      </c>
      <c r="O10" s="23" t="s">
        <v>17</v>
      </c>
      <c r="P10" s="24" t="s">
        <v>18</v>
      </c>
      <c r="Q10" s="25" t="s">
        <v>19</v>
      </c>
      <c r="R10" s="23" t="s">
        <v>17</v>
      </c>
      <c r="S10" s="24" t="s">
        <v>18</v>
      </c>
      <c r="T10" s="25" t="s">
        <v>19</v>
      </c>
      <c r="U10" s="26" t="s">
        <v>17</v>
      </c>
      <c r="V10" s="24" t="s">
        <v>18</v>
      </c>
      <c r="W10" s="25" t="s">
        <v>19</v>
      </c>
      <c r="X10" s="23" t="s">
        <v>20</v>
      </c>
      <c r="Y10" s="25" t="s">
        <v>21</v>
      </c>
    </row>
    <row r="11" spans="1:26" ht="25.5" customHeight="1">
      <c r="A11" s="39">
        <v>1</v>
      </c>
      <c r="B11" s="40" t="s">
        <v>143</v>
      </c>
      <c r="C11" s="37">
        <v>30</v>
      </c>
      <c r="D11" s="37">
        <v>2</v>
      </c>
      <c r="E11" s="37" t="s">
        <v>23</v>
      </c>
      <c r="F11" s="37"/>
      <c r="G11" s="37"/>
      <c r="H11" s="37"/>
      <c r="I11" s="37"/>
      <c r="J11" s="37"/>
      <c r="K11" s="37"/>
      <c r="L11" s="37">
        <v>30</v>
      </c>
      <c r="M11" s="37">
        <v>3</v>
      </c>
      <c r="N11" s="37" t="s">
        <v>23</v>
      </c>
      <c r="O11" s="37"/>
      <c r="P11" s="37"/>
      <c r="Q11" s="37"/>
      <c r="R11" s="37"/>
      <c r="S11" s="37"/>
      <c r="T11" s="37"/>
      <c r="U11" s="37"/>
      <c r="V11" s="37"/>
      <c r="W11" s="37"/>
      <c r="X11" s="37">
        <f t="shared" ref="X11:Y11" si="0">C11+F11+I11+L11+O11+R11+U11</f>
        <v>60</v>
      </c>
      <c r="Y11" s="37">
        <f t="shared" si="0"/>
        <v>5</v>
      </c>
    </row>
    <row r="12" spans="1:26" ht="12.75" customHeight="1">
      <c r="A12" s="39">
        <v>2</v>
      </c>
      <c r="B12" s="40" t="s">
        <v>24</v>
      </c>
      <c r="C12" s="37">
        <v>30</v>
      </c>
      <c r="D12" s="37">
        <v>3</v>
      </c>
      <c r="E12" s="37" t="s">
        <v>27</v>
      </c>
      <c r="F12" s="37"/>
      <c r="G12" s="37"/>
      <c r="H12" s="37"/>
      <c r="I12" s="37"/>
      <c r="J12" s="37"/>
      <c r="K12" s="37"/>
      <c r="L12" s="37">
        <v>15</v>
      </c>
      <c r="M12" s="37">
        <v>1</v>
      </c>
      <c r="N12" s="37" t="s">
        <v>23</v>
      </c>
      <c r="O12" s="37">
        <v>30</v>
      </c>
      <c r="P12" s="37">
        <v>3</v>
      </c>
      <c r="Q12" s="37" t="s">
        <v>23</v>
      </c>
      <c r="R12" s="37"/>
      <c r="S12" s="37"/>
      <c r="T12" s="37"/>
      <c r="U12" s="37"/>
      <c r="V12" s="37"/>
      <c r="W12" s="37"/>
      <c r="X12" s="37">
        <f t="shared" ref="X12:Y12" si="1">C12+F12+I12+L12+O12+R12+U12</f>
        <v>75</v>
      </c>
      <c r="Y12" s="37">
        <f t="shared" si="1"/>
        <v>7</v>
      </c>
    </row>
    <row r="13" spans="1:26" ht="12.75" customHeight="1">
      <c r="A13" s="39">
        <v>3</v>
      </c>
      <c r="B13" s="40" t="s">
        <v>29</v>
      </c>
      <c r="C13" s="37">
        <v>30</v>
      </c>
      <c r="D13" s="37">
        <v>2</v>
      </c>
      <c r="E13" s="37" t="s">
        <v>27</v>
      </c>
      <c r="F13" s="37"/>
      <c r="G13" s="37"/>
      <c r="H13" s="37"/>
      <c r="I13" s="37"/>
      <c r="J13" s="37"/>
      <c r="K13" s="37"/>
      <c r="L13" s="37"/>
      <c r="M13" s="37"/>
      <c r="N13" s="37"/>
      <c r="O13" s="37">
        <v>30</v>
      </c>
      <c r="P13" s="37">
        <v>3</v>
      </c>
      <c r="Q13" s="37" t="s">
        <v>23</v>
      </c>
      <c r="R13" s="37"/>
      <c r="S13" s="37"/>
      <c r="T13" s="37"/>
      <c r="U13" s="37"/>
      <c r="V13" s="37"/>
      <c r="W13" s="37"/>
      <c r="X13" s="37">
        <f t="shared" ref="X13:Y13" si="2">C13+F13+I13+L13+O13+R13+U13</f>
        <v>60</v>
      </c>
      <c r="Y13" s="37">
        <f t="shared" si="2"/>
        <v>5</v>
      </c>
      <c r="Z13" s="12"/>
    </row>
    <row r="14" spans="1:26" ht="12.75" customHeight="1">
      <c r="A14" s="39">
        <v>4</v>
      </c>
      <c r="B14" s="40" t="s">
        <v>37</v>
      </c>
      <c r="C14" s="37">
        <v>30</v>
      </c>
      <c r="D14" s="37">
        <v>3</v>
      </c>
      <c r="E14" s="37" t="s">
        <v>27</v>
      </c>
      <c r="F14" s="37"/>
      <c r="G14" s="37"/>
      <c r="H14" s="37"/>
      <c r="I14" s="37"/>
      <c r="J14" s="37"/>
      <c r="K14" s="37"/>
      <c r="L14" s="37"/>
      <c r="M14" s="37"/>
      <c r="N14" s="37"/>
      <c r="O14" s="37">
        <v>30</v>
      </c>
      <c r="P14" s="37">
        <v>2</v>
      </c>
      <c r="Q14" s="37" t="s">
        <v>23</v>
      </c>
      <c r="R14" s="37"/>
      <c r="S14" s="37"/>
      <c r="T14" s="37"/>
      <c r="U14" s="37"/>
      <c r="V14" s="37"/>
      <c r="W14" s="37"/>
      <c r="X14" s="37">
        <f t="shared" ref="X14:Y14" si="3">C14+F14+I14+L14+O14+R14+U14</f>
        <v>60</v>
      </c>
      <c r="Y14" s="37">
        <f t="shared" si="3"/>
        <v>5</v>
      </c>
      <c r="Z14" s="13"/>
    </row>
    <row r="15" spans="1:26" ht="12.75" customHeight="1">
      <c r="A15" s="39">
        <v>5</v>
      </c>
      <c r="B15" s="40" t="s">
        <v>39</v>
      </c>
      <c r="C15" s="37">
        <v>30</v>
      </c>
      <c r="D15" s="37">
        <v>3</v>
      </c>
      <c r="E15" s="37" t="s">
        <v>27</v>
      </c>
      <c r="F15" s="37"/>
      <c r="G15" s="37"/>
      <c r="H15" s="37"/>
      <c r="I15" s="37"/>
      <c r="J15" s="37"/>
      <c r="K15" s="37"/>
      <c r="L15" s="37"/>
      <c r="M15" s="37"/>
      <c r="N15" s="37"/>
      <c r="O15" s="37">
        <v>30</v>
      </c>
      <c r="P15" s="37">
        <v>2</v>
      </c>
      <c r="Q15" s="37" t="s">
        <v>23</v>
      </c>
      <c r="R15" s="37"/>
      <c r="S15" s="37"/>
      <c r="T15" s="37"/>
      <c r="U15" s="37"/>
      <c r="V15" s="37"/>
      <c r="W15" s="37"/>
      <c r="X15" s="37">
        <f t="shared" ref="X15:Y15" si="4">C15+F15+I15+L15+O15+R15+U15</f>
        <v>60</v>
      </c>
      <c r="Y15" s="37">
        <f t="shared" si="4"/>
        <v>5</v>
      </c>
    </row>
    <row r="16" spans="1:26" ht="12.75" customHeight="1">
      <c r="A16" s="39">
        <v>6</v>
      </c>
      <c r="B16" s="40" t="s">
        <v>41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>
        <v>30</v>
      </c>
      <c r="P16" s="37">
        <v>2</v>
      </c>
      <c r="Q16" s="37" t="s">
        <v>23</v>
      </c>
      <c r="R16" s="37"/>
      <c r="S16" s="37"/>
      <c r="T16" s="37"/>
      <c r="U16" s="37"/>
      <c r="V16" s="37"/>
      <c r="W16" s="37"/>
      <c r="X16" s="37">
        <f t="shared" ref="X16:Y16" si="5">C16+F16+I16+L16+O16+R16+U16</f>
        <v>30</v>
      </c>
      <c r="Y16" s="37">
        <f t="shared" si="5"/>
        <v>2</v>
      </c>
    </row>
    <row r="17" spans="1:26" ht="12.75" customHeight="1" thickBot="1">
      <c r="A17" s="48">
        <v>7</v>
      </c>
      <c r="B17" s="49" t="s">
        <v>42</v>
      </c>
      <c r="C17" s="50">
        <v>5</v>
      </c>
      <c r="D17" s="50">
        <v>1</v>
      </c>
      <c r="E17" s="50" t="s">
        <v>43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>
        <f t="shared" ref="X17:Y17" si="6">C17+F17+I17+L17+O17+R17+U17</f>
        <v>5</v>
      </c>
      <c r="Y17" s="50">
        <f t="shared" si="6"/>
        <v>1</v>
      </c>
    </row>
    <row r="18" spans="1:26" ht="12.75" customHeight="1">
      <c r="A18" s="85" t="s">
        <v>45</v>
      </c>
      <c r="B18" s="86"/>
      <c r="C18" s="51">
        <f t="shared" ref="C18:D18" si="7">SUM(C11:C17)</f>
        <v>155</v>
      </c>
      <c r="D18" s="51">
        <f t="shared" si="7"/>
        <v>14</v>
      </c>
      <c r="E18" s="51"/>
      <c r="F18" s="51"/>
      <c r="G18" s="51"/>
      <c r="H18" s="51"/>
      <c r="I18" s="51"/>
      <c r="J18" s="51"/>
      <c r="K18" s="51"/>
      <c r="L18" s="51">
        <f t="shared" ref="L18:M18" si="8">SUM(L11:L17)</f>
        <v>45</v>
      </c>
      <c r="M18" s="51">
        <f t="shared" si="8"/>
        <v>4</v>
      </c>
      <c r="N18" s="51"/>
      <c r="O18" s="51">
        <f t="shared" ref="O18:P18" si="9">SUM(O11:O17)</f>
        <v>150</v>
      </c>
      <c r="P18" s="51">
        <f t="shared" si="9"/>
        <v>12</v>
      </c>
      <c r="Q18" s="51"/>
      <c r="R18" s="51"/>
      <c r="S18" s="51"/>
      <c r="T18" s="51"/>
      <c r="U18" s="51"/>
      <c r="V18" s="51"/>
      <c r="W18" s="51"/>
      <c r="X18" s="51">
        <f t="shared" ref="X18" si="10">SUM(X11:X17)</f>
        <v>350</v>
      </c>
      <c r="Y18" s="51">
        <f>SUM(Y11:Y17)</f>
        <v>30</v>
      </c>
    </row>
    <row r="19" spans="1:26" ht="12.75" customHeight="1">
      <c r="A19" s="21"/>
      <c r="B19" s="22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</row>
    <row r="20" spans="1:26" ht="13.5" customHeight="1">
      <c r="A20" s="79" t="s">
        <v>51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1"/>
    </row>
    <row r="21" spans="1:26" ht="41.25" customHeight="1">
      <c r="A21" s="82" t="s">
        <v>7</v>
      </c>
      <c r="B21" s="84" t="s">
        <v>8</v>
      </c>
      <c r="C21" s="71" t="s">
        <v>9</v>
      </c>
      <c r="D21" s="72"/>
      <c r="E21" s="73"/>
      <c r="F21" s="71" t="s">
        <v>10</v>
      </c>
      <c r="G21" s="72"/>
      <c r="H21" s="73"/>
      <c r="I21" s="71" t="s">
        <v>11</v>
      </c>
      <c r="J21" s="72"/>
      <c r="K21" s="73"/>
      <c r="L21" s="71" t="s">
        <v>12</v>
      </c>
      <c r="M21" s="72"/>
      <c r="N21" s="73"/>
      <c r="O21" s="71" t="s">
        <v>13</v>
      </c>
      <c r="P21" s="72"/>
      <c r="Q21" s="73"/>
      <c r="R21" s="71" t="s">
        <v>14</v>
      </c>
      <c r="S21" s="72"/>
      <c r="T21" s="73"/>
      <c r="U21" s="71" t="s">
        <v>15</v>
      </c>
      <c r="V21" s="72"/>
      <c r="W21" s="73"/>
      <c r="X21" s="71" t="s">
        <v>16</v>
      </c>
      <c r="Y21" s="73"/>
    </row>
    <row r="22" spans="1:26" ht="87" customHeight="1">
      <c r="A22" s="83"/>
      <c r="B22" s="83"/>
      <c r="C22" s="23" t="s">
        <v>17</v>
      </c>
      <c r="D22" s="24" t="s">
        <v>18</v>
      </c>
      <c r="E22" s="25" t="s">
        <v>19</v>
      </c>
      <c r="F22" s="23" t="s">
        <v>17</v>
      </c>
      <c r="G22" s="24" t="s">
        <v>18</v>
      </c>
      <c r="H22" s="25" t="s">
        <v>19</v>
      </c>
      <c r="I22" s="23" t="s">
        <v>17</v>
      </c>
      <c r="J22" s="24" t="s">
        <v>18</v>
      </c>
      <c r="K22" s="25" t="s">
        <v>19</v>
      </c>
      <c r="L22" s="23" t="s">
        <v>17</v>
      </c>
      <c r="M22" s="24" t="s">
        <v>18</v>
      </c>
      <c r="N22" s="25" t="s">
        <v>19</v>
      </c>
      <c r="O22" s="23" t="s">
        <v>17</v>
      </c>
      <c r="P22" s="24" t="s">
        <v>18</v>
      </c>
      <c r="Q22" s="25" t="s">
        <v>19</v>
      </c>
      <c r="R22" s="23" t="s">
        <v>17</v>
      </c>
      <c r="S22" s="24" t="s">
        <v>18</v>
      </c>
      <c r="T22" s="25" t="s">
        <v>19</v>
      </c>
      <c r="U22" s="26" t="s">
        <v>17</v>
      </c>
      <c r="V22" s="24" t="s">
        <v>18</v>
      </c>
      <c r="W22" s="25" t="s">
        <v>19</v>
      </c>
      <c r="X22" s="23" t="s">
        <v>20</v>
      </c>
      <c r="Y22" s="25" t="s">
        <v>21</v>
      </c>
    </row>
    <row r="23" spans="1:26" ht="12.75" customHeight="1">
      <c r="A23" s="39">
        <v>1</v>
      </c>
      <c r="B23" s="52" t="s">
        <v>56</v>
      </c>
      <c r="C23" s="37">
        <v>30</v>
      </c>
      <c r="D23" s="37">
        <v>3</v>
      </c>
      <c r="E23" s="37" t="s">
        <v>27</v>
      </c>
      <c r="F23" s="37"/>
      <c r="G23" s="37"/>
      <c r="H23" s="37"/>
      <c r="I23" s="37"/>
      <c r="J23" s="37"/>
      <c r="K23" s="37"/>
      <c r="L23" s="37"/>
      <c r="M23" s="37"/>
      <c r="N23" s="37"/>
      <c r="O23" s="37">
        <v>30</v>
      </c>
      <c r="P23" s="37">
        <v>3</v>
      </c>
      <c r="Q23" s="37" t="s">
        <v>23</v>
      </c>
      <c r="R23" s="37"/>
      <c r="S23" s="37"/>
      <c r="T23" s="37"/>
      <c r="U23" s="37"/>
      <c r="V23" s="37"/>
      <c r="W23" s="37"/>
      <c r="X23" s="37">
        <f t="shared" ref="X23:Y23" si="11">C23+F23+I23+L23+O23+R23+U23</f>
        <v>60</v>
      </c>
      <c r="Y23" s="37">
        <f t="shared" si="11"/>
        <v>6</v>
      </c>
    </row>
    <row r="24" spans="1:26" ht="12.75" customHeight="1">
      <c r="A24" s="39">
        <v>2</v>
      </c>
      <c r="B24" s="52" t="s">
        <v>59</v>
      </c>
      <c r="C24" s="37">
        <v>30</v>
      </c>
      <c r="D24" s="37">
        <v>3</v>
      </c>
      <c r="E24" s="37" t="s">
        <v>27</v>
      </c>
      <c r="F24" s="37"/>
      <c r="G24" s="37"/>
      <c r="H24" s="37"/>
      <c r="I24" s="37"/>
      <c r="J24" s="37"/>
      <c r="K24" s="37"/>
      <c r="L24" s="37"/>
      <c r="M24" s="37"/>
      <c r="N24" s="37"/>
      <c r="O24" s="37">
        <v>30</v>
      </c>
      <c r="P24" s="37">
        <v>3</v>
      </c>
      <c r="Q24" s="37" t="s">
        <v>23</v>
      </c>
      <c r="R24" s="37"/>
      <c r="S24" s="37"/>
      <c r="T24" s="37"/>
      <c r="U24" s="37"/>
      <c r="V24" s="37"/>
      <c r="W24" s="37"/>
      <c r="X24" s="37">
        <f t="shared" ref="X24:Y24" si="12">C24+F24+I24+L24+O24+R24+U24</f>
        <v>60</v>
      </c>
      <c r="Y24" s="37">
        <f t="shared" si="12"/>
        <v>6</v>
      </c>
    </row>
    <row r="25" spans="1:26" ht="12.75" customHeight="1">
      <c r="A25" s="39">
        <v>3</v>
      </c>
      <c r="B25" s="40" t="s">
        <v>62</v>
      </c>
      <c r="C25" s="37">
        <v>30</v>
      </c>
      <c r="D25" s="37">
        <v>3</v>
      </c>
      <c r="E25" s="37" t="s">
        <v>27</v>
      </c>
      <c r="F25" s="37"/>
      <c r="G25" s="37"/>
      <c r="H25" s="37"/>
      <c r="I25" s="37"/>
      <c r="J25" s="37"/>
      <c r="K25" s="37"/>
      <c r="L25" s="37"/>
      <c r="M25" s="37"/>
      <c r="N25" s="37"/>
      <c r="O25" s="37">
        <v>30</v>
      </c>
      <c r="P25" s="37">
        <v>3</v>
      </c>
      <c r="Q25" s="37" t="s">
        <v>23</v>
      </c>
      <c r="R25" s="37"/>
      <c r="S25" s="37"/>
      <c r="T25" s="37"/>
      <c r="U25" s="37"/>
      <c r="V25" s="37"/>
      <c r="W25" s="37"/>
      <c r="X25" s="37">
        <f t="shared" ref="X25:Y25" si="13">C25+F25+I25+L25+O25+R25+U25</f>
        <v>60</v>
      </c>
      <c r="Y25" s="37">
        <f t="shared" si="13"/>
        <v>6</v>
      </c>
    </row>
    <row r="26" spans="1:26" ht="12.75" customHeight="1">
      <c r="A26" s="39">
        <v>4</v>
      </c>
      <c r="B26" s="40" t="s">
        <v>64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>
        <v>30</v>
      </c>
      <c r="P26" s="37">
        <v>0</v>
      </c>
      <c r="Q26" s="37" t="s">
        <v>43</v>
      </c>
      <c r="R26" s="37"/>
      <c r="S26" s="37"/>
      <c r="T26" s="37"/>
      <c r="U26" s="37"/>
      <c r="V26" s="37"/>
      <c r="W26" s="37"/>
      <c r="X26" s="37">
        <f t="shared" ref="X26:Y26" si="14">C26+F26+I26+L26+O26+R26+U26</f>
        <v>30</v>
      </c>
      <c r="Y26" s="37">
        <f t="shared" si="14"/>
        <v>0</v>
      </c>
    </row>
    <row r="27" spans="1:26" ht="12.75" customHeight="1">
      <c r="A27" s="39">
        <v>5</v>
      </c>
      <c r="B27" s="40" t="s">
        <v>68</v>
      </c>
      <c r="C27" s="37">
        <v>15</v>
      </c>
      <c r="D27" s="37">
        <v>1</v>
      </c>
      <c r="E27" s="37" t="s">
        <v>23</v>
      </c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>
        <f t="shared" ref="X27:Y27" si="15">C27+F27+I27+L27+O27+R27+U27</f>
        <v>15</v>
      </c>
      <c r="Y27" s="37">
        <f t="shared" si="15"/>
        <v>1</v>
      </c>
    </row>
    <row r="28" spans="1:26" ht="12.75" customHeight="1">
      <c r="A28" s="39">
        <v>6</v>
      </c>
      <c r="B28" s="40" t="s">
        <v>144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>
        <v>30</v>
      </c>
      <c r="P28" s="37">
        <v>2</v>
      </c>
      <c r="Q28" s="37" t="s">
        <v>23</v>
      </c>
      <c r="R28" s="37"/>
      <c r="S28" s="37"/>
      <c r="T28" s="37"/>
      <c r="U28" s="37"/>
      <c r="V28" s="37"/>
      <c r="W28" s="37"/>
      <c r="X28" s="37">
        <f t="shared" ref="X28:Y28" si="16">C28+F28+I28+L28+O28+R28+U28</f>
        <v>30</v>
      </c>
      <c r="Y28" s="37">
        <f t="shared" si="16"/>
        <v>2</v>
      </c>
    </row>
    <row r="29" spans="1:26" ht="12.75" customHeight="1">
      <c r="A29" s="39">
        <v>7</v>
      </c>
      <c r="B29" s="40" t="s">
        <v>86</v>
      </c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>
        <v>30</v>
      </c>
      <c r="P29" s="37">
        <v>2</v>
      </c>
      <c r="Q29" s="37" t="s">
        <v>23</v>
      </c>
      <c r="R29" s="37"/>
      <c r="S29" s="37"/>
      <c r="T29" s="37"/>
      <c r="U29" s="37"/>
      <c r="V29" s="37"/>
      <c r="W29" s="37"/>
      <c r="X29" s="37">
        <f t="shared" ref="X29:Y29" si="17">C29+F29+I29+L29+O29+R29+U29</f>
        <v>30</v>
      </c>
      <c r="Y29" s="37">
        <f t="shared" si="17"/>
        <v>2</v>
      </c>
      <c r="Z29" s="12"/>
    </row>
    <row r="30" spans="1:26" ht="12.75" customHeight="1">
      <c r="A30" s="39">
        <v>8</v>
      </c>
      <c r="B30" s="40" t="s">
        <v>87</v>
      </c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>
        <v>30</v>
      </c>
      <c r="P30" s="37">
        <v>3</v>
      </c>
      <c r="Q30" s="37" t="s">
        <v>23</v>
      </c>
      <c r="R30" s="37"/>
      <c r="S30" s="37"/>
      <c r="T30" s="37"/>
      <c r="U30" s="37"/>
      <c r="V30" s="37"/>
      <c r="W30" s="37"/>
      <c r="X30" s="37">
        <f t="shared" ref="X30:Y30" si="18">C30+F30+I30+L30+O30+R30+U30</f>
        <v>30</v>
      </c>
      <c r="Y30" s="37">
        <f t="shared" si="18"/>
        <v>3</v>
      </c>
      <c r="Z30" s="12"/>
    </row>
    <row r="31" spans="1:26" ht="12.75" customHeight="1">
      <c r="A31" s="39">
        <v>9</v>
      </c>
      <c r="B31" s="40" t="s">
        <v>88</v>
      </c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>
        <v>30</v>
      </c>
      <c r="V31" s="37">
        <v>2</v>
      </c>
      <c r="W31" s="37" t="s">
        <v>23</v>
      </c>
      <c r="X31" s="37">
        <f t="shared" ref="X31:Y31" si="19">C31+F31+I31+L31+O31+R31+U31</f>
        <v>30</v>
      </c>
      <c r="Y31" s="37">
        <f t="shared" si="19"/>
        <v>2</v>
      </c>
      <c r="Z31" s="13"/>
    </row>
    <row r="32" spans="1:26" ht="13.5" customHeight="1" thickBot="1">
      <c r="A32" s="39">
        <v>10</v>
      </c>
      <c r="B32" s="49" t="s">
        <v>89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>
        <v>30</v>
      </c>
      <c r="V32" s="50">
        <v>2</v>
      </c>
      <c r="W32" s="50" t="s">
        <v>23</v>
      </c>
      <c r="X32" s="50">
        <f t="shared" ref="X32:Y32" si="20">C32+F32+I32+L32+O32+R32+U32</f>
        <v>30</v>
      </c>
      <c r="Y32" s="50">
        <f t="shared" si="20"/>
        <v>2</v>
      </c>
      <c r="Z32" s="13"/>
    </row>
    <row r="33" spans="1:26" ht="12.75" customHeight="1">
      <c r="A33" s="77" t="s">
        <v>45</v>
      </c>
      <c r="B33" s="86"/>
      <c r="C33" s="53">
        <f>SUM(C23:C32)</f>
        <v>105</v>
      </c>
      <c r="D33" s="53">
        <f t="shared" ref="D33" si="21">SUM(D23:D32)</f>
        <v>10</v>
      </c>
      <c r="E33" s="53"/>
      <c r="F33" s="53"/>
      <c r="G33" s="53"/>
      <c r="H33" s="53"/>
      <c r="I33" s="53"/>
      <c r="J33" s="53"/>
      <c r="K33" s="53"/>
      <c r="L33" s="53">
        <f t="shared" ref="L33:M33" si="22">SUM(L23:L32)</f>
        <v>0</v>
      </c>
      <c r="M33" s="53">
        <f t="shared" si="22"/>
        <v>0</v>
      </c>
      <c r="N33" s="53"/>
      <c r="O33" s="53">
        <f t="shared" ref="O33:P33" si="23">SUM(O23:O32)</f>
        <v>210</v>
      </c>
      <c r="P33" s="53">
        <f t="shared" si="23"/>
        <v>16</v>
      </c>
      <c r="Q33" s="53"/>
      <c r="R33" s="53"/>
      <c r="S33" s="53"/>
      <c r="T33" s="53"/>
      <c r="U33" s="53">
        <f t="shared" ref="U33:V33" si="24">SUM(U23:U32)</f>
        <v>60</v>
      </c>
      <c r="V33" s="53">
        <f t="shared" si="24"/>
        <v>4</v>
      </c>
      <c r="W33" s="53"/>
      <c r="X33" s="53">
        <f t="shared" ref="X33:Y33" si="25">SUM(X23:X32)</f>
        <v>375</v>
      </c>
      <c r="Y33" s="53">
        <f t="shared" si="25"/>
        <v>30</v>
      </c>
    </row>
    <row r="34" spans="1:26" ht="12.75" customHeight="1">
      <c r="A34" s="21"/>
      <c r="B34" s="43" t="s">
        <v>93</v>
      </c>
      <c r="C34" s="43">
        <f t="shared" ref="C34:D34" si="26">C33+C18</f>
        <v>260</v>
      </c>
      <c r="D34" s="43">
        <f t="shared" si="26"/>
        <v>24</v>
      </c>
      <c r="E34" s="43"/>
      <c r="F34" s="43"/>
      <c r="G34" s="43"/>
      <c r="H34" s="43"/>
      <c r="I34" s="43"/>
      <c r="J34" s="43"/>
      <c r="K34" s="43"/>
      <c r="L34" s="43">
        <f t="shared" ref="L34:M34" si="27">L33+L18</f>
        <v>45</v>
      </c>
      <c r="M34" s="43">
        <f t="shared" si="27"/>
        <v>4</v>
      </c>
      <c r="N34" s="43"/>
      <c r="O34" s="43">
        <f t="shared" ref="O34:P34" si="28">O33+O18</f>
        <v>360</v>
      </c>
      <c r="P34" s="43">
        <f t="shared" si="28"/>
        <v>28</v>
      </c>
      <c r="Q34" s="43"/>
      <c r="R34" s="43"/>
      <c r="S34" s="43"/>
      <c r="T34" s="43"/>
      <c r="U34" s="43">
        <f t="shared" ref="U34:V34" si="29">U33+U18</f>
        <v>60</v>
      </c>
      <c r="V34" s="43">
        <f t="shared" si="29"/>
        <v>4</v>
      </c>
      <c r="W34" s="43"/>
      <c r="X34" s="43">
        <f t="shared" ref="X34:Y34" si="30">X33+X18</f>
        <v>725</v>
      </c>
      <c r="Y34" s="43">
        <f t="shared" si="30"/>
        <v>60</v>
      </c>
    </row>
    <row r="35" spans="1:26" ht="12.75" customHeight="1">
      <c r="A35" s="21"/>
      <c r="B35" s="22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</row>
    <row r="36" spans="1:26" ht="13.5" customHeight="1">
      <c r="A36" s="74" t="s">
        <v>95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6"/>
    </row>
    <row r="37" spans="1:26" ht="26.25" customHeight="1">
      <c r="A37" s="82" t="s">
        <v>7</v>
      </c>
      <c r="B37" s="84" t="s">
        <v>8</v>
      </c>
      <c r="C37" s="71" t="s">
        <v>9</v>
      </c>
      <c r="D37" s="72"/>
      <c r="E37" s="73"/>
      <c r="F37" s="71" t="s">
        <v>10</v>
      </c>
      <c r="G37" s="72"/>
      <c r="H37" s="73"/>
      <c r="I37" s="71" t="s">
        <v>11</v>
      </c>
      <c r="J37" s="72"/>
      <c r="K37" s="73"/>
      <c r="L37" s="71" t="s">
        <v>12</v>
      </c>
      <c r="M37" s="72"/>
      <c r="N37" s="73"/>
      <c r="O37" s="71" t="s">
        <v>13</v>
      </c>
      <c r="P37" s="72"/>
      <c r="Q37" s="73"/>
      <c r="R37" s="71" t="s">
        <v>14</v>
      </c>
      <c r="S37" s="72"/>
      <c r="T37" s="73"/>
      <c r="U37" s="71" t="s">
        <v>15</v>
      </c>
      <c r="V37" s="72"/>
      <c r="W37" s="73"/>
      <c r="X37" s="71" t="s">
        <v>16</v>
      </c>
      <c r="Y37" s="73"/>
    </row>
    <row r="38" spans="1:26" ht="81" customHeight="1">
      <c r="A38" s="83"/>
      <c r="B38" s="83"/>
      <c r="C38" s="23" t="s">
        <v>17</v>
      </c>
      <c r="D38" s="24" t="s">
        <v>18</v>
      </c>
      <c r="E38" s="25" t="s">
        <v>19</v>
      </c>
      <c r="F38" s="23" t="s">
        <v>17</v>
      </c>
      <c r="G38" s="24" t="s">
        <v>18</v>
      </c>
      <c r="H38" s="25" t="s">
        <v>19</v>
      </c>
      <c r="I38" s="23" t="s">
        <v>17</v>
      </c>
      <c r="J38" s="24" t="s">
        <v>18</v>
      </c>
      <c r="K38" s="25" t="s">
        <v>19</v>
      </c>
      <c r="L38" s="23" t="s">
        <v>17</v>
      </c>
      <c r="M38" s="24" t="s">
        <v>18</v>
      </c>
      <c r="N38" s="25" t="s">
        <v>19</v>
      </c>
      <c r="O38" s="23" t="s">
        <v>17</v>
      </c>
      <c r="P38" s="24" t="s">
        <v>18</v>
      </c>
      <c r="Q38" s="25" t="s">
        <v>19</v>
      </c>
      <c r="R38" s="23" t="s">
        <v>17</v>
      </c>
      <c r="S38" s="24" t="s">
        <v>18</v>
      </c>
      <c r="T38" s="25" t="s">
        <v>19</v>
      </c>
      <c r="U38" s="26" t="s">
        <v>17</v>
      </c>
      <c r="V38" s="24" t="s">
        <v>18</v>
      </c>
      <c r="W38" s="25" t="s">
        <v>19</v>
      </c>
      <c r="X38" s="23" t="s">
        <v>20</v>
      </c>
      <c r="Y38" s="25" t="s">
        <v>21</v>
      </c>
    </row>
    <row r="39" spans="1:26" ht="12.75" customHeight="1">
      <c r="A39" s="39">
        <v>1</v>
      </c>
      <c r="B39" s="54" t="s">
        <v>97</v>
      </c>
      <c r="C39" s="37">
        <v>30</v>
      </c>
      <c r="D39" s="37">
        <v>2</v>
      </c>
      <c r="E39" s="37" t="s">
        <v>27</v>
      </c>
      <c r="F39" s="37"/>
      <c r="G39" s="37"/>
      <c r="H39" s="37"/>
      <c r="I39" s="37"/>
      <c r="J39" s="37"/>
      <c r="K39" s="37"/>
      <c r="L39" s="37"/>
      <c r="M39" s="37"/>
      <c r="N39" s="37"/>
      <c r="O39" s="37">
        <v>30</v>
      </c>
      <c r="P39" s="37">
        <v>2</v>
      </c>
      <c r="Q39" s="37" t="s">
        <v>23</v>
      </c>
      <c r="R39" s="37"/>
      <c r="S39" s="37"/>
      <c r="T39" s="37"/>
      <c r="U39" s="37"/>
      <c r="V39" s="37"/>
      <c r="W39" s="37"/>
      <c r="X39" s="37">
        <f t="shared" ref="X39:Y39" si="31">C39+F39+I39+L39+O39+R39+U39</f>
        <v>60</v>
      </c>
      <c r="Y39" s="37">
        <f t="shared" si="31"/>
        <v>4</v>
      </c>
    </row>
    <row r="40" spans="1:26" ht="12.75" customHeight="1">
      <c r="A40" s="39">
        <v>2</v>
      </c>
      <c r="B40" s="40" t="s">
        <v>99</v>
      </c>
      <c r="C40" s="37">
        <v>30</v>
      </c>
      <c r="D40" s="37">
        <v>3</v>
      </c>
      <c r="E40" s="37" t="s">
        <v>27</v>
      </c>
      <c r="F40" s="37"/>
      <c r="G40" s="37"/>
      <c r="H40" s="37"/>
      <c r="I40" s="37"/>
      <c r="J40" s="37"/>
      <c r="K40" s="37"/>
      <c r="L40" s="37"/>
      <c r="M40" s="37"/>
      <c r="N40" s="37"/>
      <c r="O40" s="37">
        <v>30</v>
      </c>
      <c r="P40" s="37">
        <v>3</v>
      </c>
      <c r="Q40" s="37" t="s">
        <v>23</v>
      </c>
      <c r="R40" s="37"/>
      <c r="S40" s="37"/>
      <c r="T40" s="37"/>
      <c r="U40" s="37"/>
      <c r="V40" s="37"/>
      <c r="W40" s="37"/>
      <c r="X40" s="37">
        <f t="shared" ref="X40:Y40" si="32">C40+F40+I40+L40+O40+R40+U40</f>
        <v>60</v>
      </c>
      <c r="Y40" s="37">
        <f t="shared" si="32"/>
        <v>6</v>
      </c>
    </row>
    <row r="41" spans="1:26" ht="12.75" customHeight="1">
      <c r="A41" s="39">
        <v>3</v>
      </c>
      <c r="B41" s="40" t="s">
        <v>100</v>
      </c>
      <c r="C41" s="37">
        <v>30</v>
      </c>
      <c r="D41" s="37">
        <v>3</v>
      </c>
      <c r="E41" s="37" t="s">
        <v>27</v>
      </c>
      <c r="F41" s="37"/>
      <c r="G41" s="37"/>
      <c r="H41" s="37"/>
      <c r="I41" s="37"/>
      <c r="J41" s="37"/>
      <c r="K41" s="37"/>
      <c r="L41" s="37"/>
      <c r="M41" s="37"/>
      <c r="N41" s="37"/>
      <c r="O41" s="37">
        <v>30</v>
      </c>
      <c r="P41" s="37">
        <v>2</v>
      </c>
      <c r="Q41" s="37" t="s">
        <v>23</v>
      </c>
      <c r="R41" s="37"/>
      <c r="S41" s="37"/>
      <c r="T41" s="37"/>
      <c r="U41" s="37"/>
      <c r="V41" s="37"/>
      <c r="W41" s="37"/>
      <c r="X41" s="37">
        <f t="shared" ref="X41:Y41" si="33">C41+F41+I41+L41+O41+R41+U41</f>
        <v>60</v>
      </c>
      <c r="Y41" s="37">
        <f t="shared" si="33"/>
        <v>5</v>
      </c>
    </row>
    <row r="42" spans="1:26" ht="12.75" customHeight="1">
      <c r="A42" s="39">
        <v>4</v>
      </c>
      <c r="B42" s="40" t="s">
        <v>102</v>
      </c>
      <c r="C42" s="37">
        <v>30</v>
      </c>
      <c r="D42" s="37">
        <v>3</v>
      </c>
      <c r="E42" s="37" t="s">
        <v>27</v>
      </c>
      <c r="F42" s="37"/>
      <c r="G42" s="37"/>
      <c r="H42" s="37"/>
      <c r="I42" s="37"/>
      <c r="J42" s="37"/>
      <c r="K42" s="37"/>
      <c r="L42" s="37"/>
      <c r="M42" s="37"/>
      <c r="N42" s="37"/>
      <c r="O42" s="37">
        <v>30</v>
      </c>
      <c r="P42" s="37">
        <v>3</v>
      </c>
      <c r="Q42" s="37" t="s">
        <v>23</v>
      </c>
      <c r="R42" s="37"/>
      <c r="S42" s="37"/>
      <c r="T42" s="37"/>
      <c r="U42" s="37"/>
      <c r="V42" s="37"/>
      <c r="W42" s="37"/>
      <c r="X42" s="37">
        <f t="shared" ref="X42:Y42" si="34">C42+F42+I42+L42+O42+R42+U42</f>
        <v>60</v>
      </c>
      <c r="Y42" s="37">
        <f t="shared" si="34"/>
        <v>6</v>
      </c>
    </row>
    <row r="43" spans="1:26" ht="12.75" customHeight="1">
      <c r="A43" s="39">
        <v>5</v>
      </c>
      <c r="B43" s="40" t="s">
        <v>64</v>
      </c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>
        <v>30</v>
      </c>
      <c r="P43" s="37">
        <v>0</v>
      </c>
      <c r="Q43" s="37" t="s">
        <v>43</v>
      </c>
      <c r="R43" s="37"/>
      <c r="S43" s="37"/>
      <c r="T43" s="37"/>
      <c r="U43" s="37"/>
      <c r="V43" s="37"/>
      <c r="W43" s="37"/>
      <c r="X43" s="37">
        <f t="shared" ref="X43:Y43" si="35">C43+F43+I43+L43+O43+R43+U43</f>
        <v>30</v>
      </c>
      <c r="Y43" s="37">
        <f t="shared" si="35"/>
        <v>0</v>
      </c>
      <c r="Z43" s="13"/>
    </row>
    <row r="44" spans="1:26" ht="12.75" customHeight="1">
      <c r="A44" s="39">
        <v>6</v>
      </c>
      <c r="B44" s="40" t="s">
        <v>105</v>
      </c>
      <c r="C44" s="37">
        <v>30</v>
      </c>
      <c r="D44" s="37">
        <v>2</v>
      </c>
      <c r="E44" s="37" t="s">
        <v>23</v>
      </c>
      <c r="F44" s="37"/>
      <c r="G44" s="37"/>
      <c r="H44" s="37"/>
      <c r="I44" s="37"/>
      <c r="J44" s="37"/>
      <c r="K44" s="37"/>
      <c r="L44" s="37"/>
      <c r="M44" s="37"/>
      <c r="N44" s="37"/>
      <c r="O44" s="37">
        <v>30</v>
      </c>
      <c r="P44" s="37">
        <v>3</v>
      </c>
      <c r="Q44" s="37" t="s">
        <v>23</v>
      </c>
      <c r="R44" s="37"/>
      <c r="S44" s="37"/>
      <c r="T44" s="37"/>
      <c r="U44" s="37"/>
      <c r="V44" s="37"/>
      <c r="W44" s="37"/>
      <c r="X44" s="37">
        <f t="shared" ref="X44:Y44" si="36">C44+F44+I44+L44+O44+R44+U44</f>
        <v>60</v>
      </c>
      <c r="Y44" s="37">
        <f t="shared" si="36"/>
        <v>5</v>
      </c>
    </row>
    <row r="45" spans="1:26" ht="13.5" customHeight="1" thickBot="1">
      <c r="A45" s="39">
        <v>7</v>
      </c>
      <c r="B45" s="40" t="s">
        <v>106</v>
      </c>
      <c r="C45" s="50"/>
      <c r="D45" s="50"/>
      <c r="E45" s="50"/>
      <c r="F45" s="50"/>
      <c r="G45" s="50"/>
      <c r="H45" s="50"/>
      <c r="I45" s="50">
        <v>60</v>
      </c>
      <c r="J45" s="50">
        <v>4</v>
      </c>
      <c r="K45" s="50" t="s">
        <v>23</v>
      </c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>
        <f t="shared" ref="X45:Y45" si="37">C45+F45+I45+L45+O45+R45+U45</f>
        <v>60</v>
      </c>
      <c r="Y45" s="50">
        <f t="shared" si="37"/>
        <v>4</v>
      </c>
    </row>
    <row r="46" spans="1:26" ht="12.75" customHeight="1">
      <c r="A46" s="77" t="s">
        <v>45</v>
      </c>
      <c r="B46" s="78"/>
      <c r="C46" s="51">
        <f t="shared" ref="C46:D46" si="38">SUM(C39:C45)</f>
        <v>150</v>
      </c>
      <c r="D46" s="51">
        <f t="shared" si="38"/>
        <v>13</v>
      </c>
      <c r="E46" s="51"/>
      <c r="F46" s="51"/>
      <c r="G46" s="51"/>
      <c r="H46" s="51"/>
      <c r="I46" s="51">
        <f t="shared" ref="I46:J46" si="39">SUM(I39:I45)</f>
        <v>60</v>
      </c>
      <c r="J46" s="51">
        <f t="shared" si="39"/>
        <v>4</v>
      </c>
      <c r="K46" s="51"/>
      <c r="L46" s="51"/>
      <c r="M46" s="51"/>
      <c r="N46" s="51"/>
      <c r="O46" s="51">
        <f t="shared" ref="O46:P46" si="40">SUM(O39:O45)</f>
        <v>180</v>
      </c>
      <c r="P46" s="51">
        <f t="shared" si="40"/>
        <v>13</v>
      </c>
      <c r="Q46" s="51"/>
      <c r="R46" s="51"/>
      <c r="S46" s="51"/>
      <c r="T46" s="51"/>
      <c r="U46" s="51"/>
      <c r="V46" s="51"/>
      <c r="W46" s="51"/>
      <c r="X46" s="51">
        <f t="shared" ref="X46:Y46" si="41">SUM(X39:X45)</f>
        <v>390</v>
      </c>
      <c r="Y46" s="51">
        <f t="shared" si="41"/>
        <v>30</v>
      </c>
    </row>
    <row r="47" spans="1:26" ht="12.75" customHeight="1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</row>
    <row r="48" spans="1:26" ht="13.5" customHeight="1">
      <c r="A48" s="74" t="s">
        <v>108</v>
      </c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6"/>
    </row>
    <row r="49" spans="1:26" ht="27.75" customHeight="1">
      <c r="A49" s="82" t="s">
        <v>7</v>
      </c>
      <c r="B49" s="84" t="s">
        <v>8</v>
      </c>
      <c r="C49" s="71" t="s">
        <v>9</v>
      </c>
      <c r="D49" s="72"/>
      <c r="E49" s="73"/>
      <c r="F49" s="71" t="s">
        <v>10</v>
      </c>
      <c r="G49" s="72"/>
      <c r="H49" s="73"/>
      <c r="I49" s="71" t="s">
        <v>11</v>
      </c>
      <c r="J49" s="72"/>
      <c r="K49" s="73"/>
      <c r="L49" s="71" t="s">
        <v>12</v>
      </c>
      <c r="M49" s="72"/>
      <c r="N49" s="73"/>
      <c r="O49" s="71" t="s">
        <v>13</v>
      </c>
      <c r="P49" s="72"/>
      <c r="Q49" s="73"/>
      <c r="R49" s="71" t="s">
        <v>14</v>
      </c>
      <c r="S49" s="72"/>
      <c r="T49" s="73"/>
      <c r="U49" s="71" t="s">
        <v>15</v>
      </c>
      <c r="V49" s="72"/>
      <c r="W49" s="73"/>
      <c r="X49" s="71" t="s">
        <v>16</v>
      </c>
      <c r="Y49" s="73"/>
    </row>
    <row r="50" spans="1:26" ht="81" customHeight="1">
      <c r="A50" s="83"/>
      <c r="B50" s="83"/>
      <c r="C50" s="23" t="s">
        <v>17</v>
      </c>
      <c r="D50" s="24" t="s">
        <v>18</v>
      </c>
      <c r="E50" s="25" t="s">
        <v>19</v>
      </c>
      <c r="F50" s="23" t="s">
        <v>17</v>
      </c>
      <c r="G50" s="24" t="s">
        <v>18</v>
      </c>
      <c r="H50" s="25" t="s">
        <v>19</v>
      </c>
      <c r="I50" s="23" t="s">
        <v>17</v>
      </c>
      <c r="J50" s="24" t="s">
        <v>18</v>
      </c>
      <c r="K50" s="25" t="s">
        <v>19</v>
      </c>
      <c r="L50" s="23" t="s">
        <v>17</v>
      </c>
      <c r="M50" s="24" t="s">
        <v>18</v>
      </c>
      <c r="N50" s="25" t="s">
        <v>19</v>
      </c>
      <c r="O50" s="23" t="s">
        <v>17</v>
      </c>
      <c r="P50" s="24" t="s">
        <v>18</v>
      </c>
      <c r="Q50" s="25" t="s">
        <v>19</v>
      </c>
      <c r="R50" s="23" t="s">
        <v>17</v>
      </c>
      <c r="S50" s="24" t="s">
        <v>18</v>
      </c>
      <c r="T50" s="25" t="s">
        <v>19</v>
      </c>
      <c r="U50" s="26" t="s">
        <v>17</v>
      </c>
      <c r="V50" s="24" t="s">
        <v>18</v>
      </c>
      <c r="W50" s="25" t="s">
        <v>19</v>
      </c>
      <c r="X50" s="23" t="s">
        <v>20</v>
      </c>
      <c r="Y50" s="25" t="s">
        <v>21</v>
      </c>
    </row>
    <row r="51" spans="1:26" ht="12.75" customHeight="1">
      <c r="A51" s="39">
        <v>1</v>
      </c>
      <c r="B51" s="52" t="s">
        <v>112</v>
      </c>
      <c r="C51" s="37">
        <v>30</v>
      </c>
      <c r="D51" s="37">
        <v>3</v>
      </c>
      <c r="E51" s="37" t="s">
        <v>27</v>
      </c>
      <c r="F51" s="37"/>
      <c r="G51" s="37"/>
      <c r="H51" s="37"/>
      <c r="I51" s="37"/>
      <c r="J51" s="37"/>
      <c r="K51" s="37"/>
      <c r="L51" s="37"/>
      <c r="M51" s="37"/>
      <c r="N51" s="37"/>
      <c r="O51" s="37">
        <v>30</v>
      </c>
      <c r="P51" s="37">
        <v>2</v>
      </c>
      <c r="Q51" s="37" t="s">
        <v>23</v>
      </c>
      <c r="R51" s="37"/>
      <c r="S51" s="37"/>
      <c r="T51" s="37"/>
      <c r="U51" s="37"/>
      <c r="V51" s="37"/>
      <c r="W51" s="37"/>
      <c r="X51" s="37">
        <f t="shared" ref="X51:Y51" si="42">C51+F51+I51+L51+O51+R51+U51</f>
        <v>60</v>
      </c>
      <c r="Y51" s="37">
        <f t="shared" si="42"/>
        <v>5</v>
      </c>
    </row>
    <row r="52" spans="1:26" ht="16.5" customHeight="1">
      <c r="A52" s="39">
        <v>2</v>
      </c>
      <c r="B52" s="40" t="s">
        <v>113</v>
      </c>
      <c r="C52" s="37">
        <v>30</v>
      </c>
      <c r="D52" s="37">
        <v>2</v>
      </c>
      <c r="E52" s="37" t="s">
        <v>23</v>
      </c>
      <c r="F52" s="37"/>
      <c r="G52" s="37"/>
      <c r="H52" s="37"/>
      <c r="I52" s="37"/>
      <c r="J52" s="37"/>
      <c r="K52" s="37"/>
      <c r="L52" s="55"/>
      <c r="M52" s="37"/>
      <c r="N52" s="31"/>
      <c r="O52" s="37"/>
      <c r="P52" s="37"/>
      <c r="Q52" s="37"/>
      <c r="R52" s="37"/>
      <c r="S52" s="37"/>
      <c r="T52" s="37"/>
      <c r="U52" s="37"/>
      <c r="V52" s="37"/>
      <c r="W52" s="37"/>
      <c r="X52" s="37">
        <f t="shared" ref="X52:Y52" si="43">C52+F52+I52+L52+O52+R52+U52</f>
        <v>30</v>
      </c>
      <c r="Y52" s="37">
        <f t="shared" si="43"/>
        <v>2</v>
      </c>
    </row>
    <row r="53" spans="1:26" ht="12.75" customHeight="1">
      <c r="A53" s="39">
        <v>3</v>
      </c>
      <c r="B53" s="40" t="s">
        <v>115</v>
      </c>
      <c r="C53" s="37">
        <v>30</v>
      </c>
      <c r="D53" s="37">
        <v>3</v>
      </c>
      <c r="E53" s="37" t="s">
        <v>27</v>
      </c>
      <c r="F53" s="37"/>
      <c r="G53" s="37"/>
      <c r="H53" s="37"/>
      <c r="I53" s="37"/>
      <c r="J53" s="37"/>
      <c r="K53" s="37"/>
      <c r="L53" s="37"/>
      <c r="M53" s="37"/>
      <c r="N53" s="37"/>
      <c r="O53" s="37">
        <v>30</v>
      </c>
      <c r="P53" s="37">
        <v>3</v>
      </c>
      <c r="Q53" s="37" t="s">
        <v>23</v>
      </c>
      <c r="R53" s="37"/>
      <c r="S53" s="37"/>
      <c r="T53" s="37"/>
      <c r="U53" s="37"/>
      <c r="V53" s="37"/>
      <c r="W53" s="37"/>
      <c r="X53" s="37">
        <f t="shared" ref="X53:Y53" si="44">C53+F53+I53+L53+O53+R53+U53</f>
        <v>60</v>
      </c>
      <c r="Y53" s="37">
        <f t="shared" si="44"/>
        <v>6</v>
      </c>
    </row>
    <row r="54" spans="1:26" ht="12.75" customHeight="1">
      <c r="A54" s="39">
        <v>4</v>
      </c>
      <c r="B54" s="40" t="s">
        <v>117</v>
      </c>
      <c r="C54" s="37">
        <v>30</v>
      </c>
      <c r="D54" s="37">
        <v>2</v>
      </c>
      <c r="E54" s="37" t="s">
        <v>23</v>
      </c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>
        <f t="shared" ref="X54:Y54" si="45">C54+F54+I54+L54+O54+R54+U54</f>
        <v>30</v>
      </c>
      <c r="Y54" s="37">
        <f t="shared" si="45"/>
        <v>2</v>
      </c>
      <c r="Z54" s="13"/>
    </row>
    <row r="55" spans="1:26" ht="12.75" customHeight="1">
      <c r="A55" s="39">
        <v>5</v>
      </c>
      <c r="B55" s="40" t="s">
        <v>118</v>
      </c>
      <c r="C55" s="37">
        <v>30</v>
      </c>
      <c r="D55" s="37">
        <v>3</v>
      </c>
      <c r="E55" s="37" t="s">
        <v>27</v>
      </c>
      <c r="F55" s="37"/>
      <c r="G55" s="37"/>
      <c r="H55" s="37"/>
      <c r="I55" s="37"/>
      <c r="J55" s="37"/>
      <c r="K55" s="37"/>
      <c r="L55" s="37"/>
      <c r="M55" s="37"/>
      <c r="N55" s="37"/>
      <c r="O55" s="37">
        <v>30</v>
      </c>
      <c r="P55" s="37">
        <v>3</v>
      </c>
      <c r="Q55" s="37" t="s">
        <v>23</v>
      </c>
      <c r="R55" s="37"/>
      <c r="S55" s="37"/>
      <c r="T55" s="37"/>
      <c r="U55" s="37"/>
      <c r="V55" s="37"/>
      <c r="W55" s="37"/>
      <c r="X55" s="37">
        <f t="shared" ref="X55:Y55" si="46">C55+F55+I55+L55+O55+R55+U55</f>
        <v>60</v>
      </c>
      <c r="Y55" s="37">
        <f t="shared" si="46"/>
        <v>6</v>
      </c>
    </row>
    <row r="56" spans="1:26" ht="12.75" customHeight="1">
      <c r="A56" s="39">
        <v>6</v>
      </c>
      <c r="B56" s="40" t="s">
        <v>106</v>
      </c>
      <c r="C56" s="37"/>
      <c r="D56" s="37"/>
      <c r="E56" s="37"/>
      <c r="F56" s="37"/>
      <c r="G56" s="37"/>
      <c r="H56" s="37"/>
      <c r="I56" s="37">
        <v>60</v>
      </c>
      <c r="J56" s="37">
        <v>4</v>
      </c>
      <c r="K56" s="37" t="s">
        <v>154</v>
      </c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>
        <f t="shared" ref="X56:Y56" si="47">C56+F56+I56+L56+O56+R56+U56</f>
        <v>60</v>
      </c>
      <c r="Y56" s="37">
        <f t="shared" si="47"/>
        <v>4</v>
      </c>
    </row>
    <row r="57" spans="1:26" ht="12.75" customHeight="1">
      <c r="A57" s="39">
        <v>7</v>
      </c>
      <c r="B57" s="40" t="s">
        <v>120</v>
      </c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>
        <v>30</v>
      </c>
      <c r="V57" s="37">
        <v>2</v>
      </c>
      <c r="W57" s="37" t="s">
        <v>23</v>
      </c>
      <c r="X57" s="37">
        <f t="shared" ref="X57:Y57" si="48">C57+F57+I57+L57+O57+R57+U57</f>
        <v>30</v>
      </c>
      <c r="Y57" s="37">
        <f t="shared" si="48"/>
        <v>2</v>
      </c>
      <c r="Z57" s="13"/>
    </row>
    <row r="58" spans="1:26" ht="12.75" customHeight="1">
      <c r="A58" s="39">
        <v>8</v>
      </c>
      <c r="B58" s="40" t="s">
        <v>121</v>
      </c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>
        <v>30</v>
      </c>
      <c r="V58" s="37">
        <v>2</v>
      </c>
      <c r="W58" s="37" t="s">
        <v>23</v>
      </c>
      <c r="X58" s="37">
        <f t="shared" ref="X58:Y58" si="49">C58+F58+I58+L58+O58+R58+U58</f>
        <v>30</v>
      </c>
      <c r="Y58" s="37">
        <f t="shared" si="49"/>
        <v>2</v>
      </c>
      <c r="Z58" s="13"/>
    </row>
    <row r="59" spans="1:26" ht="12.75" customHeight="1" thickBot="1">
      <c r="A59" s="48">
        <v>9</v>
      </c>
      <c r="B59" s="49" t="s">
        <v>123</v>
      </c>
      <c r="C59" s="50">
        <v>15</v>
      </c>
      <c r="D59" s="50">
        <v>1</v>
      </c>
      <c r="E59" s="50" t="s">
        <v>23</v>
      </c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>
        <f t="shared" ref="X59:Y59" si="50">C59+F59+I59+L59+O59+R59+U59</f>
        <v>15</v>
      </c>
      <c r="Y59" s="50">
        <f t="shared" si="50"/>
        <v>1</v>
      </c>
    </row>
    <row r="60" spans="1:26" ht="12.75" customHeight="1">
      <c r="A60" s="85" t="s">
        <v>45</v>
      </c>
      <c r="B60" s="86"/>
      <c r="C60" s="51">
        <f t="shared" ref="C60:D60" si="51">SUM(C51:C59)</f>
        <v>165</v>
      </c>
      <c r="D60" s="51">
        <f t="shared" si="51"/>
        <v>14</v>
      </c>
      <c r="E60" s="51"/>
      <c r="F60" s="51"/>
      <c r="G60" s="51"/>
      <c r="H60" s="51"/>
      <c r="I60" s="51">
        <f t="shared" ref="I60:J60" si="52">SUM(I51:I59)</f>
        <v>60</v>
      </c>
      <c r="J60" s="51">
        <f t="shared" si="52"/>
        <v>4</v>
      </c>
      <c r="K60" s="51"/>
      <c r="L60" s="51"/>
      <c r="M60" s="51"/>
      <c r="N60" s="51"/>
      <c r="O60" s="51">
        <f t="shared" ref="O60:P60" si="53">SUM(O51:O59)</f>
        <v>90</v>
      </c>
      <c r="P60" s="51">
        <f t="shared" si="53"/>
        <v>8</v>
      </c>
      <c r="Q60" s="51"/>
      <c r="R60" s="51"/>
      <c r="S60" s="51"/>
      <c r="T60" s="51"/>
      <c r="U60" s="51">
        <f t="shared" ref="U60:V60" si="54">SUM(U51:U59)</f>
        <v>60</v>
      </c>
      <c r="V60" s="51">
        <f t="shared" si="54"/>
        <v>4</v>
      </c>
      <c r="W60" s="51"/>
      <c r="X60" s="51">
        <f t="shared" ref="X60:Y60" si="55">SUM(X51:X59)</f>
        <v>375</v>
      </c>
      <c r="Y60" s="51">
        <f t="shared" si="55"/>
        <v>30</v>
      </c>
    </row>
    <row r="61" spans="1:26" ht="12.75" customHeight="1">
      <c r="A61" s="21"/>
      <c r="B61" s="43" t="s">
        <v>126</v>
      </c>
      <c r="C61" s="43">
        <f t="shared" ref="C61:D61" si="56">SUM(C60+C46)</f>
        <v>315</v>
      </c>
      <c r="D61" s="43">
        <f t="shared" si="56"/>
        <v>27</v>
      </c>
      <c r="E61" s="43"/>
      <c r="F61" s="43"/>
      <c r="G61" s="43"/>
      <c r="H61" s="43"/>
      <c r="I61" s="43">
        <f t="shared" ref="I61:J61" si="57">SUM(I60+I46)</f>
        <v>120</v>
      </c>
      <c r="J61" s="43">
        <f t="shared" si="57"/>
        <v>8</v>
      </c>
      <c r="K61" s="43"/>
      <c r="L61" s="43"/>
      <c r="M61" s="43"/>
      <c r="N61" s="43"/>
      <c r="O61" s="43">
        <f t="shared" ref="O61:P61" si="58">SUM(O60+O46)</f>
        <v>270</v>
      </c>
      <c r="P61" s="43">
        <f t="shared" si="58"/>
        <v>21</v>
      </c>
      <c r="Q61" s="43"/>
      <c r="R61" s="43"/>
      <c r="S61" s="43"/>
      <c r="T61" s="43"/>
      <c r="U61" s="43">
        <f t="shared" ref="U61:V61" si="59">SUM(U60+U46)</f>
        <v>60</v>
      </c>
      <c r="V61" s="43">
        <f t="shared" si="59"/>
        <v>4</v>
      </c>
      <c r="W61" s="43"/>
      <c r="X61" s="43">
        <f t="shared" ref="X61:Y61" si="60">SUM(X60+X46)</f>
        <v>765</v>
      </c>
      <c r="Y61" s="43">
        <f t="shared" si="60"/>
        <v>60</v>
      </c>
    </row>
    <row r="62" spans="1:26" ht="12.75" customHeight="1">
      <c r="A62" s="21"/>
      <c r="B62" s="22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</row>
    <row r="63" spans="1:26" ht="13.5" customHeight="1">
      <c r="A63" s="74" t="s">
        <v>22</v>
      </c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6"/>
    </row>
    <row r="64" spans="1:26" ht="27.75" customHeight="1">
      <c r="A64" s="82" t="s">
        <v>7</v>
      </c>
      <c r="B64" s="84" t="s">
        <v>8</v>
      </c>
      <c r="C64" s="71" t="s">
        <v>9</v>
      </c>
      <c r="D64" s="72"/>
      <c r="E64" s="73"/>
      <c r="F64" s="71" t="s">
        <v>10</v>
      </c>
      <c r="G64" s="72"/>
      <c r="H64" s="73"/>
      <c r="I64" s="71" t="s">
        <v>11</v>
      </c>
      <c r="J64" s="72"/>
      <c r="K64" s="73"/>
      <c r="L64" s="71" t="s">
        <v>12</v>
      </c>
      <c r="M64" s="72"/>
      <c r="N64" s="73"/>
      <c r="O64" s="71" t="s">
        <v>13</v>
      </c>
      <c r="P64" s="72"/>
      <c r="Q64" s="73"/>
      <c r="R64" s="71" t="s">
        <v>14</v>
      </c>
      <c r="S64" s="72"/>
      <c r="T64" s="73"/>
      <c r="U64" s="71" t="s">
        <v>15</v>
      </c>
      <c r="V64" s="72"/>
      <c r="W64" s="73"/>
      <c r="X64" s="71" t="s">
        <v>16</v>
      </c>
      <c r="Y64" s="73"/>
    </row>
    <row r="65" spans="1:26" ht="81" customHeight="1">
      <c r="A65" s="83"/>
      <c r="B65" s="83"/>
      <c r="C65" s="23" t="s">
        <v>17</v>
      </c>
      <c r="D65" s="24" t="s">
        <v>18</v>
      </c>
      <c r="E65" s="25" t="s">
        <v>19</v>
      </c>
      <c r="F65" s="23" t="s">
        <v>17</v>
      </c>
      <c r="G65" s="24" t="s">
        <v>18</v>
      </c>
      <c r="H65" s="25" t="s">
        <v>19</v>
      </c>
      <c r="I65" s="23" t="s">
        <v>17</v>
      </c>
      <c r="J65" s="24" t="s">
        <v>18</v>
      </c>
      <c r="K65" s="25" t="s">
        <v>19</v>
      </c>
      <c r="L65" s="23" t="s">
        <v>17</v>
      </c>
      <c r="M65" s="24" t="s">
        <v>18</v>
      </c>
      <c r="N65" s="25" t="s">
        <v>19</v>
      </c>
      <c r="O65" s="23" t="s">
        <v>17</v>
      </c>
      <c r="P65" s="24" t="s">
        <v>18</v>
      </c>
      <c r="Q65" s="25" t="s">
        <v>19</v>
      </c>
      <c r="R65" s="23" t="s">
        <v>17</v>
      </c>
      <c r="S65" s="24" t="s">
        <v>18</v>
      </c>
      <c r="T65" s="25" t="s">
        <v>19</v>
      </c>
      <c r="U65" s="26" t="s">
        <v>17</v>
      </c>
      <c r="V65" s="24" t="s">
        <v>18</v>
      </c>
      <c r="W65" s="25" t="s">
        <v>19</v>
      </c>
      <c r="X65" s="23" t="s">
        <v>20</v>
      </c>
      <c r="Y65" s="25" t="s">
        <v>21</v>
      </c>
    </row>
    <row r="66" spans="1:26" ht="12.75" customHeight="1">
      <c r="A66" s="39">
        <v>1</v>
      </c>
      <c r="B66" s="52" t="s">
        <v>129</v>
      </c>
      <c r="C66" s="37">
        <v>30</v>
      </c>
      <c r="D66" s="37">
        <v>2</v>
      </c>
      <c r="E66" s="37" t="s">
        <v>23</v>
      </c>
      <c r="F66" s="37"/>
      <c r="G66" s="37"/>
      <c r="H66" s="37"/>
      <c r="I66" s="37"/>
      <c r="J66" s="37"/>
      <c r="K66" s="37"/>
      <c r="L66" s="37">
        <v>15</v>
      </c>
      <c r="M66" s="37">
        <v>1</v>
      </c>
      <c r="N66" s="37" t="s">
        <v>23</v>
      </c>
      <c r="O66" s="37"/>
      <c r="P66" s="37"/>
      <c r="Q66" s="37"/>
      <c r="R66" s="37"/>
      <c r="S66" s="37"/>
      <c r="T66" s="37"/>
      <c r="U66" s="37"/>
      <c r="V66" s="37"/>
      <c r="W66" s="37"/>
      <c r="X66" s="37">
        <f t="shared" ref="X66:Y66" si="61">C66+F66+I66+L66+O66+R66+U66</f>
        <v>45</v>
      </c>
      <c r="Y66" s="37">
        <f t="shared" si="61"/>
        <v>3</v>
      </c>
    </row>
    <row r="67" spans="1:26" ht="12.75" customHeight="1">
      <c r="A67" s="39">
        <v>2</v>
      </c>
      <c r="B67" s="40" t="s">
        <v>130</v>
      </c>
      <c r="C67" s="37">
        <v>90</v>
      </c>
      <c r="D67" s="37">
        <v>6</v>
      </c>
      <c r="E67" s="37" t="s">
        <v>27</v>
      </c>
      <c r="F67" s="37"/>
      <c r="G67" s="37"/>
      <c r="H67" s="37"/>
      <c r="I67" s="37"/>
      <c r="J67" s="37"/>
      <c r="K67" s="37"/>
      <c r="L67" s="37">
        <v>45</v>
      </c>
      <c r="M67" s="37">
        <v>3</v>
      </c>
      <c r="N67" s="37" t="s">
        <v>23</v>
      </c>
      <c r="O67" s="37">
        <v>45</v>
      </c>
      <c r="P67" s="37">
        <v>3</v>
      </c>
      <c r="Q67" s="37" t="s">
        <v>23</v>
      </c>
      <c r="R67" s="37"/>
      <c r="S67" s="37"/>
      <c r="T67" s="37"/>
      <c r="U67" s="37"/>
      <c r="V67" s="37"/>
      <c r="W67" s="37"/>
      <c r="X67" s="37">
        <f t="shared" ref="X67:Y67" si="62">C67+F67+I67+L67+O67+R67+U67</f>
        <v>180</v>
      </c>
      <c r="Y67" s="37">
        <f t="shared" si="62"/>
        <v>12</v>
      </c>
    </row>
    <row r="68" spans="1:26" ht="12.75" customHeight="1">
      <c r="A68" s="39">
        <v>3</v>
      </c>
      <c r="B68" s="40" t="s">
        <v>1</v>
      </c>
      <c r="C68" s="37"/>
      <c r="D68" s="37"/>
      <c r="E68" s="37"/>
      <c r="F68" s="37"/>
      <c r="G68" s="37"/>
      <c r="H68" s="37"/>
      <c r="I68" s="37"/>
      <c r="J68" s="37"/>
      <c r="K68" s="37"/>
      <c r="L68" s="37">
        <v>30</v>
      </c>
      <c r="M68" s="37">
        <v>2</v>
      </c>
      <c r="N68" s="37" t="s">
        <v>23</v>
      </c>
      <c r="O68" s="37"/>
      <c r="P68" s="37"/>
      <c r="Q68" s="37"/>
      <c r="R68" s="37"/>
      <c r="S68" s="37"/>
      <c r="T68" s="37"/>
      <c r="U68" s="37"/>
      <c r="V68" s="37"/>
      <c r="W68" s="37"/>
      <c r="X68" s="37">
        <f t="shared" ref="X68:Y68" si="63">C68+F68+I68+L68+O68+R68+U68</f>
        <v>30</v>
      </c>
      <c r="Y68" s="37">
        <f t="shared" si="63"/>
        <v>2</v>
      </c>
    </row>
    <row r="69" spans="1:26" ht="16.5" customHeight="1">
      <c r="A69" s="39">
        <v>4</v>
      </c>
      <c r="B69" s="40" t="s">
        <v>131</v>
      </c>
      <c r="C69" s="37">
        <v>30</v>
      </c>
      <c r="D69" s="37">
        <v>2</v>
      </c>
      <c r="E69" s="37" t="s">
        <v>23</v>
      </c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>
        <f t="shared" ref="X69:Y69" si="64">C69+F69+I69+L69+O69+R69+U69</f>
        <v>30</v>
      </c>
      <c r="Y69" s="37">
        <f t="shared" si="64"/>
        <v>2</v>
      </c>
    </row>
    <row r="70" spans="1:26" ht="12.75" customHeight="1">
      <c r="A70" s="39">
        <v>5</v>
      </c>
      <c r="B70" s="40" t="s">
        <v>132</v>
      </c>
      <c r="C70" s="37">
        <v>15</v>
      </c>
      <c r="D70" s="37">
        <v>1</v>
      </c>
      <c r="E70" s="37" t="s">
        <v>23</v>
      </c>
      <c r="F70" s="37"/>
      <c r="G70" s="37"/>
      <c r="H70" s="37"/>
      <c r="I70" s="37"/>
      <c r="J70" s="37"/>
      <c r="K70" s="37"/>
      <c r="L70" s="37"/>
      <c r="M70" s="37"/>
      <c r="N70" s="37"/>
      <c r="O70" s="37">
        <v>30</v>
      </c>
      <c r="P70" s="37">
        <v>2</v>
      </c>
      <c r="Q70" s="37" t="s">
        <v>23</v>
      </c>
      <c r="R70" s="37"/>
      <c r="S70" s="37"/>
      <c r="T70" s="37"/>
      <c r="U70" s="37"/>
      <c r="V70" s="37"/>
      <c r="W70" s="37"/>
      <c r="X70" s="37">
        <f t="shared" ref="X70:Y70" si="65">C70+F70+I70+L70+O70+R70+U70</f>
        <v>45</v>
      </c>
      <c r="Y70" s="37">
        <f t="shared" si="65"/>
        <v>3</v>
      </c>
    </row>
    <row r="71" spans="1:26" ht="12.75" customHeight="1">
      <c r="A71" s="39">
        <v>6</v>
      </c>
      <c r="B71" s="40" t="s">
        <v>133</v>
      </c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>
        <v>60</v>
      </c>
      <c r="S71" s="37">
        <v>5</v>
      </c>
      <c r="T71" s="37" t="s">
        <v>23</v>
      </c>
      <c r="U71" s="37"/>
      <c r="V71" s="37"/>
      <c r="W71" s="37"/>
      <c r="X71" s="37">
        <f t="shared" ref="X71:Y71" si="66">C71+F71+I71+L71+O71+R71+U71</f>
        <v>60</v>
      </c>
      <c r="Y71" s="37">
        <f t="shared" si="66"/>
        <v>5</v>
      </c>
      <c r="Z71" s="13"/>
    </row>
    <row r="72" spans="1:26" ht="12.75" customHeight="1">
      <c r="A72" s="39">
        <v>7</v>
      </c>
      <c r="B72" s="40" t="s">
        <v>134</v>
      </c>
      <c r="C72" s="37"/>
      <c r="D72" s="37"/>
      <c r="E72" s="37"/>
      <c r="F72" s="37">
        <v>15</v>
      </c>
      <c r="G72" s="37">
        <v>1</v>
      </c>
      <c r="H72" s="37" t="s">
        <v>23</v>
      </c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>
        <f t="shared" ref="X72:Y72" si="67">C72+F72+I72+L72+O72+R72+U72</f>
        <v>15</v>
      </c>
      <c r="Y72" s="37">
        <f t="shared" si="67"/>
        <v>1</v>
      </c>
      <c r="Z72" s="13"/>
    </row>
    <row r="73" spans="1:26" ht="12.75" customHeight="1" thickBot="1">
      <c r="A73" s="48">
        <v>8</v>
      </c>
      <c r="B73" s="49" t="s">
        <v>135</v>
      </c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>
        <v>60</v>
      </c>
      <c r="S73" s="50">
        <v>2</v>
      </c>
      <c r="T73" s="50" t="s">
        <v>43</v>
      </c>
      <c r="U73" s="50"/>
      <c r="V73" s="50"/>
      <c r="W73" s="50"/>
      <c r="X73" s="50">
        <f t="shared" ref="X73:Y73" si="68">C73+F73+I73+L73+O73+R73+U73</f>
        <v>60</v>
      </c>
      <c r="Y73" s="50">
        <f t="shared" si="68"/>
        <v>2</v>
      </c>
    </row>
    <row r="74" spans="1:26" ht="12.75" customHeight="1">
      <c r="A74" s="85" t="s">
        <v>45</v>
      </c>
      <c r="B74" s="86"/>
      <c r="C74" s="51">
        <f t="shared" ref="C74:D74" si="69">SUM(C66:C73)</f>
        <v>165</v>
      </c>
      <c r="D74" s="51">
        <f t="shared" si="69"/>
        <v>11</v>
      </c>
      <c r="E74" s="51"/>
      <c r="F74" s="51"/>
      <c r="G74" s="51"/>
      <c r="H74" s="51"/>
      <c r="I74" s="51"/>
      <c r="J74" s="51"/>
      <c r="K74" s="51"/>
      <c r="L74" s="51">
        <f t="shared" ref="L74:M74" si="70">SUM(L66:L73)</f>
        <v>90</v>
      </c>
      <c r="M74" s="51">
        <f t="shared" si="70"/>
        <v>6</v>
      </c>
      <c r="N74" s="51"/>
      <c r="O74" s="51">
        <f t="shared" ref="O74:P74" si="71">SUM(O66:O73)</f>
        <v>75</v>
      </c>
      <c r="P74" s="51">
        <f t="shared" si="71"/>
        <v>5</v>
      </c>
      <c r="Q74" s="51"/>
      <c r="R74" s="51">
        <f t="shared" ref="R74:S74" si="72">SUM(R66:R73)</f>
        <v>120</v>
      </c>
      <c r="S74" s="51">
        <f t="shared" si="72"/>
        <v>7</v>
      </c>
      <c r="T74" s="51"/>
      <c r="U74" s="51"/>
      <c r="V74" s="51"/>
      <c r="W74" s="51"/>
      <c r="X74" s="51">
        <f t="shared" ref="X74:Y74" si="73">SUM(X66:X73)</f>
        <v>465</v>
      </c>
      <c r="Y74" s="51">
        <f t="shared" si="73"/>
        <v>30</v>
      </c>
    </row>
    <row r="75" spans="1:26" ht="12.75" customHeight="1">
      <c r="A75" s="21"/>
      <c r="B75" s="22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</row>
    <row r="76" spans="1:26" ht="13.5" customHeight="1">
      <c r="A76" s="74" t="s">
        <v>44</v>
      </c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6"/>
    </row>
    <row r="77" spans="1:26" ht="27" customHeight="1">
      <c r="A77" s="82" t="s">
        <v>7</v>
      </c>
      <c r="B77" s="84" t="s">
        <v>8</v>
      </c>
      <c r="C77" s="71" t="s">
        <v>9</v>
      </c>
      <c r="D77" s="72"/>
      <c r="E77" s="73"/>
      <c r="F77" s="71" t="s">
        <v>10</v>
      </c>
      <c r="G77" s="72"/>
      <c r="H77" s="73"/>
      <c r="I77" s="71" t="s">
        <v>11</v>
      </c>
      <c r="J77" s="72"/>
      <c r="K77" s="73"/>
      <c r="L77" s="71" t="s">
        <v>12</v>
      </c>
      <c r="M77" s="72"/>
      <c r="N77" s="73"/>
      <c r="O77" s="71" t="s">
        <v>13</v>
      </c>
      <c r="P77" s="72"/>
      <c r="Q77" s="73"/>
      <c r="R77" s="71" t="s">
        <v>14</v>
      </c>
      <c r="S77" s="72"/>
      <c r="T77" s="73"/>
      <c r="U77" s="71" t="s">
        <v>15</v>
      </c>
      <c r="V77" s="72"/>
      <c r="W77" s="73"/>
      <c r="X77" s="71" t="s">
        <v>16</v>
      </c>
      <c r="Y77" s="73"/>
    </row>
    <row r="78" spans="1:26" ht="81" customHeight="1" thickBot="1">
      <c r="A78" s="83"/>
      <c r="B78" s="83"/>
      <c r="C78" s="23" t="s">
        <v>17</v>
      </c>
      <c r="D78" s="24" t="s">
        <v>18</v>
      </c>
      <c r="E78" s="25" t="s">
        <v>19</v>
      </c>
      <c r="F78" s="23" t="s">
        <v>17</v>
      </c>
      <c r="G78" s="24" t="s">
        <v>18</v>
      </c>
      <c r="H78" s="25" t="s">
        <v>19</v>
      </c>
      <c r="I78" s="23" t="s">
        <v>17</v>
      </c>
      <c r="J78" s="24" t="s">
        <v>18</v>
      </c>
      <c r="K78" s="25" t="s">
        <v>19</v>
      </c>
      <c r="L78" s="23" t="s">
        <v>17</v>
      </c>
      <c r="M78" s="24" t="s">
        <v>18</v>
      </c>
      <c r="N78" s="25" t="s">
        <v>19</v>
      </c>
      <c r="O78" s="23" t="s">
        <v>17</v>
      </c>
      <c r="P78" s="24" t="s">
        <v>18</v>
      </c>
      <c r="Q78" s="25" t="s">
        <v>19</v>
      </c>
      <c r="R78" s="23" t="s">
        <v>17</v>
      </c>
      <c r="S78" s="24" t="s">
        <v>18</v>
      </c>
      <c r="T78" s="25" t="s">
        <v>19</v>
      </c>
      <c r="U78" s="26" t="s">
        <v>17</v>
      </c>
      <c r="V78" s="24" t="s">
        <v>18</v>
      </c>
      <c r="W78" s="25" t="s">
        <v>19</v>
      </c>
      <c r="X78" s="23" t="s">
        <v>20</v>
      </c>
      <c r="Y78" s="25" t="s">
        <v>21</v>
      </c>
    </row>
    <row r="79" spans="1:26" ht="12.75" customHeight="1">
      <c r="A79" s="58">
        <v>1</v>
      </c>
      <c r="B79" s="59" t="s">
        <v>139</v>
      </c>
      <c r="C79" s="60">
        <v>30</v>
      </c>
      <c r="D79" s="60">
        <v>2</v>
      </c>
      <c r="E79" s="60" t="s">
        <v>23</v>
      </c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>
        <f>C79+F79+I79+L79+O79+R79+U79</f>
        <v>30</v>
      </c>
      <c r="Y79" s="60">
        <f>D79+G79+J79+M79+P79+S79+V79</f>
        <v>2</v>
      </c>
    </row>
    <row r="80" spans="1:26" ht="12.75" customHeight="1">
      <c r="A80" s="56">
        <v>2</v>
      </c>
      <c r="B80" s="54" t="s">
        <v>137</v>
      </c>
      <c r="C80" s="57"/>
      <c r="D80" s="57"/>
      <c r="E80" s="57"/>
      <c r="F80" s="57"/>
      <c r="G80" s="57"/>
      <c r="H80" s="57"/>
      <c r="I80" s="57"/>
      <c r="J80" s="57"/>
      <c r="K80" s="57"/>
      <c r="L80" s="57">
        <v>60</v>
      </c>
      <c r="M80" s="57">
        <v>4</v>
      </c>
      <c r="N80" s="57" t="s">
        <v>23</v>
      </c>
      <c r="O80" s="57"/>
      <c r="P80" s="57"/>
      <c r="Q80" s="57"/>
      <c r="R80" s="57"/>
      <c r="S80" s="57"/>
      <c r="T80" s="57"/>
      <c r="U80" s="57"/>
      <c r="V80" s="57"/>
      <c r="W80" s="57"/>
      <c r="X80" s="57">
        <f t="shared" ref="X80:X81" si="74">C80+F80+I80+L80+O80+R80+U80</f>
        <v>60</v>
      </c>
      <c r="Y80" s="57">
        <f t="shared" ref="Y80:Y81" si="75">D80+G80+J80+M80+P80+S80+V80</f>
        <v>4</v>
      </c>
    </row>
    <row r="81" spans="1:26" ht="12.75" customHeight="1">
      <c r="A81" s="39">
        <v>3</v>
      </c>
      <c r="B81" s="40" t="s">
        <v>138</v>
      </c>
      <c r="C81" s="37">
        <v>90</v>
      </c>
      <c r="D81" s="37">
        <v>6</v>
      </c>
      <c r="E81" s="37" t="s">
        <v>27</v>
      </c>
      <c r="F81" s="37"/>
      <c r="G81" s="37"/>
      <c r="H81" s="37"/>
      <c r="I81" s="37"/>
      <c r="J81" s="37"/>
      <c r="K81" s="37"/>
      <c r="L81" s="37">
        <v>30</v>
      </c>
      <c r="M81" s="37">
        <v>2</v>
      </c>
      <c r="N81" s="37" t="s">
        <v>23</v>
      </c>
      <c r="O81" s="37">
        <v>15</v>
      </c>
      <c r="P81" s="37">
        <v>1</v>
      </c>
      <c r="Q81" s="37" t="s">
        <v>23</v>
      </c>
      <c r="R81" s="37"/>
      <c r="S81" s="37"/>
      <c r="T81" s="37"/>
      <c r="U81" s="37"/>
      <c r="V81" s="37"/>
      <c r="W81" s="37"/>
      <c r="X81" s="37">
        <f t="shared" si="74"/>
        <v>135</v>
      </c>
      <c r="Y81" s="37">
        <f t="shared" si="75"/>
        <v>9</v>
      </c>
    </row>
    <row r="82" spans="1:26" ht="12.75" customHeight="1">
      <c r="A82" s="39">
        <v>4</v>
      </c>
      <c r="B82" s="40" t="s">
        <v>136</v>
      </c>
      <c r="C82" s="37"/>
      <c r="D82" s="37"/>
      <c r="E82" s="37"/>
      <c r="F82" s="37">
        <v>30</v>
      </c>
      <c r="G82" s="37">
        <v>3</v>
      </c>
      <c r="H82" s="37" t="s">
        <v>23</v>
      </c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>
        <f>C82+F82+I82+L82+O82+R82+U82</f>
        <v>30</v>
      </c>
      <c r="Y82" s="37">
        <f>D82+G82+J82+M82+P82+S82+V82</f>
        <v>3</v>
      </c>
    </row>
    <row r="83" spans="1:26" ht="12.75" customHeight="1" thickBot="1">
      <c r="A83" s="48">
        <v>5</v>
      </c>
      <c r="B83" s="49" t="s">
        <v>146</v>
      </c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>
        <v>90</v>
      </c>
      <c r="P83" s="50">
        <v>12</v>
      </c>
      <c r="Q83" s="50" t="s">
        <v>23</v>
      </c>
      <c r="R83" s="50"/>
      <c r="S83" s="50"/>
      <c r="T83" s="50"/>
      <c r="U83" s="50"/>
      <c r="V83" s="50"/>
      <c r="W83" s="50"/>
      <c r="X83" s="50">
        <f>C83+F83+I83+L83+O83+R83+U83</f>
        <v>90</v>
      </c>
      <c r="Y83" s="50">
        <f>D83+G83+J83+M83+P83+S83+V83</f>
        <v>12</v>
      </c>
    </row>
    <row r="84" spans="1:26" ht="12.75" customHeight="1">
      <c r="A84" s="85" t="s">
        <v>45</v>
      </c>
      <c r="B84" s="86"/>
      <c r="C84" s="51">
        <f>SUM(C79:C83)</f>
        <v>120</v>
      </c>
      <c r="D84" s="51">
        <f>SUM(D79:D83)</f>
        <v>8</v>
      </c>
      <c r="E84" s="51"/>
      <c r="F84" s="51">
        <f>SUM(F79:F83)</f>
        <v>30</v>
      </c>
      <c r="G84" s="51">
        <f>SUM(G79:G83)</f>
        <v>3</v>
      </c>
      <c r="H84" s="51"/>
      <c r="I84" s="51"/>
      <c r="J84" s="51"/>
      <c r="K84" s="51"/>
      <c r="L84" s="51">
        <f>SUM(L79:L83)</f>
        <v>90</v>
      </c>
      <c r="M84" s="51">
        <f>SUM(M79:M83)</f>
        <v>6</v>
      </c>
      <c r="N84" s="51"/>
      <c r="O84" s="51">
        <f>SUM(O79:O83)</f>
        <v>105</v>
      </c>
      <c r="P84" s="51">
        <f>SUM(P79:P83)</f>
        <v>13</v>
      </c>
      <c r="Q84" s="51"/>
      <c r="R84" s="51"/>
      <c r="S84" s="51"/>
      <c r="T84" s="51"/>
      <c r="U84" s="51"/>
      <c r="V84" s="51"/>
      <c r="W84" s="51"/>
      <c r="X84" s="51">
        <f>SUM(X79:X83)</f>
        <v>345</v>
      </c>
      <c r="Y84" s="51">
        <f>SUM(Y79:Y83)</f>
        <v>30</v>
      </c>
    </row>
    <row r="85" spans="1:26" ht="12.75" customHeight="1">
      <c r="A85" s="21"/>
      <c r="B85" s="43" t="s">
        <v>140</v>
      </c>
      <c r="C85" s="43">
        <f>SUM(C84+C74)</f>
        <v>285</v>
      </c>
      <c r="D85" s="43">
        <f>SUM(D84+D74)</f>
        <v>19</v>
      </c>
      <c r="E85" s="43"/>
      <c r="F85" s="43">
        <f>SUM(F84+F74)</f>
        <v>30</v>
      </c>
      <c r="G85" s="43">
        <f>SUM(G84+G74)</f>
        <v>3</v>
      </c>
      <c r="H85" s="43"/>
      <c r="I85" s="43"/>
      <c r="J85" s="43"/>
      <c r="K85" s="43"/>
      <c r="L85" s="43">
        <f>SUM(L84+L74)</f>
        <v>180</v>
      </c>
      <c r="M85" s="43">
        <f>SUM(M84+M74)</f>
        <v>12</v>
      </c>
      <c r="N85" s="43"/>
      <c r="O85" s="43">
        <f>SUM(O84+O74)</f>
        <v>180</v>
      </c>
      <c r="P85" s="43">
        <f>SUM(P84+P74)</f>
        <v>18</v>
      </c>
      <c r="Q85" s="43"/>
      <c r="R85" s="43">
        <f>SUM(R84+R74)</f>
        <v>120</v>
      </c>
      <c r="S85" s="43">
        <f>SUM(S84+S74)</f>
        <v>7</v>
      </c>
      <c r="T85" s="43"/>
      <c r="U85" s="43"/>
      <c r="V85" s="43"/>
      <c r="W85" s="43"/>
      <c r="X85" s="43">
        <f>SUM(X84+X74)</f>
        <v>810</v>
      </c>
      <c r="Y85" s="43">
        <f>SUM(Y84+Y74)</f>
        <v>60</v>
      </c>
    </row>
    <row r="86" spans="1:26" ht="12.75" customHeight="1">
      <c r="A86" s="21"/>
      <c r="B86" s="21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</row>
    <row r="87" spans="1:26" ht="12.75" customHeight="1">
      <c r="A87" s="21"/>
      <c r="B87" s="43" t="s">
        <v>141</v>
      </c>
      <c r="C87" s="43">
        <f>SUM(C85+C61+C34)</f>
        <v>860</v>
      </c>
      <c r="D87" s="43">
        <f>SUM(D85+D61+D34)</f>
        <v>70</v>
      </c>
      <c r="E87" s="43"/>
      <c r="F87" s="43">
        <f>SUM(F85+F61+F34)</f>
        <v>30</v>
      </c>
      <c r="G87" s="43">
        <f>SUM(G85+G61+G34)</f>
        <v>3</v>
      </c>
      <c r="H87" s="43"/>
      <c r="I87" s="43">
        <f>SUM(I85+I61+I34)</f>
        <v>120</v>
      </c>
      <c r="J87" s="43">
        <f>SUM(J85+J61+J34)</f>
        <v>8</v>
      </c>
      <c r="K87" s="43"/>
      <c r="L87" s="43">
        <f>SUM(L85+L61+L34)</f>
        <v>225</v>
      </c>
      <c r="M87" s="43">
        <f>SUM(M85+M61+M34)</f>
        <v>16</v>
      </c>
      <c r="N87" s="43"/>
      <c r="O87" s="43">
        <f>SUM(O85+O61+O34)</f>
        <v>810</v>
      </c>
      <c r="P87" s="43">
        <f>SUM(P85+P61+P34)</f>
        <v>67</v>
      </c>
      <c r="Q87" s="43"/>
      <c r="R87" s="43">
        <f>SUM(R85+R61+R34)</f>
        <v>120</v>
      </c>
      <c r="S87" s="43">
        <f>SUM(S85+S61+S34)</f>
        <v>7</v>
      </c>
      <c r="T87" s="43"/>
      <c r="U87" s="43">
        <f>SUM(U85+U61+U34)</f>
        <v>120</v>
      </c>
      <c r="V87" s="43">
        <f>SUM(V85+V61+V34)</f>
        <v>8</v>
      </c>
      <c r="W87" s="43"/>
      <c r="X87" s="43">
        <f>SUM(X85+X61+X34)</f>
        <v>2300</v>
      </c>
      <c r="Y87" s="43">
        <f>SUM(Y85+Y61+Y34)</f>
        <v>180</v>
      </c>
      <c r="Z87" s="69" t="s">
        <v>153</v>
      </c>
    </row>
    <row r="88" spans="1:26" ht="12.75" customHeight="1">
      <c r="A88" s="21"/>
      <c r="B88" s="62" t="s">
        <v>152</v>
      </c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63">
        <f>X87-X89</f>
        <v>1550</v>
      </c>
      <c r="Y88" s="63">
        <f>Y87-Y89</f>
        <v>124</v>
      </c>
      <c r="Z88" s="70">
        <v>0.68899999999999995</v>
      </c>
    </row>
    <row r="89" spans="1:26" ht="12.75" customHeight="1">
      <c r="A89" s="21"/>
      <c r="B89" s="64" t="s">
        <v>1</v>
      </c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6">
        <f>X83+X82+X81+X80+X79+X73+X72+X71+X69+X68+X68+X67</f>
        <v>750</v>
      </c>
      <c r="Y89" s="66">
        <f>Y83+Y82+Y81+Y80+Y79+Y73+Y72+Y71+Y69+Y68+Y68+Y67</f>
        <v>56</v>
      </c>
      <c r="Z89" s="70">
        <v>0.311</v>
      </c>
    </row>
    <row r="90" spans="1:26" ht="12.75" customHeight="1">
      <c r="A90" s="21"/>
      <c r="B90" s="67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</row>
    <row r="91" spans="1:26" ht="12.75" customHeight="1">
      <c r="A91" s="21"/>
      <c r="B91" s="61" t="s">
        <v>74</v>
      </c>
      <c r="C91" s="22" t="s">
        <v>75</v>
      </c>
      <c r="D91" s="22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</row>
    <row r="92" spans="1:26" ht="12.75" customHeight="1">
      <c r="B92" t="s">
        <v>76</v>
      </c>
      <c r="C92" t="s">
        <v>27</v>
      </c>
    </row>
    <row r="93" spans="1:26" ht="12.75" customHeight="1">
      <c r="B93" t="s">
        <v>77</v>
      </c>
      <c r="C93" t="s">
        <v>23</v>
      </c>
    </row>
    <row r="94" spans="1:26" ht="12.75" customHeight="1">
      <c r="B94" t="s">
        <v>78</v>
      </c>
      <c r="C94" t="s">
        <v>43</v>
      </c>
    </row>
    <row r="95" spans="1:26" ht="12.75" customHeight="1"/>
    <row r="96" spans="1:26" ht="12.75" customHeight="1">
      <c r="B96" s="1" t="s">
        <v>79</v>
      </c>
    </row>
    <row r="97" spans="2:3" ht="12.75" customHeight="1">
      <c r="B97" t="s">
        <v>80</v>
      </c>
      <c r="C97" t="s">
        <v>81</v>
      </c>
    </row>
    <row r="98" spans="2:3" ht="12.75" customHeight="1">
      <c r="B98" t="s">
        <v>82</v>
      </c>
      <c r="C98" t="s">
        <v>83</v>
      </c>
    </row>
    <row r="99" spans="2:3" ht="12.75" customHeight="1">
      <c r="B99" t="s">
        <v>84</v>
      </c>
      <c r="C99" s="19" t="s">
        <v>85</v>
      </c>
    </row>
    <row r="100" spans="2:3" ht="12.75" customHeight="1"/>
    <row r="101" spans="2:3" ht="12.75" customHeight="1"/>
    <row r="102" spans="2:3" ht="12.75" customHeight="1"/>
    <row r="103" spans="2:3" ht="12.75" customHeight="1"/>
    <row r="104" spans="2:3" ht="12.75" customHeight="1"/>
    <row r="105" spans="2:3" ht="12.75" customHeight="1"/>
    <row r="106" spans="2:3" ht="12.75" customHeight="1"/>
    <row r="107" spans="2:3" ht="12.75" customHeight="1"/>
    <row r="108" spans="2:3" ht="12.75" customHeight="1"/>
    <row r="109" spans="2:3" ht="12.75" customHeight="1"/>
    <row r="110" spans="2:3" ht="12.75" customHeight="1"/>
    <row r="111" spans="2:3" ht="12.75" customHeight="1"/>
    <row r="112" spans="2:3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73">
    <mergeCell ref="X49:Y49"/>
    <mergeCell ref="U49:W49"/>
    <mergeCell ref="O64:Q64"/>
    <mergeCell ref="U64:W64"/>
    <mergeCell ref="R64:T64"/>
    <mergeCell ref="A63:Y63"/>
    <mergeCell ref="X64:Y64"/>
    <mergeCell ref="L49:N49"/>
    <mergeCell ref="O49:Q49"/>
    <mergeCell ref="R49:T49"/>
    <mergeCell ref="F49:H49"/>
    <mergeCell ref="I49:K49"/>
    <mergeCell ref="C49:E49"/>
    <mergeCell ref="A49:A50"/>
    <mergeCell ref="A2:M2"/>
    <mergeCell ref="F9:H9"/>
    <mergeCell ref="I9:K9"/>
    <mergeCell ref="B9:B10"/>
    <mergeCell ref="I21:K21"/>
    <mergeCell ref="A84:B84"/>
    <mergeCell ref="A18:B18"/>
    <mergeCell ref="A37:A38"/>
    <mergeCell ref="L9:N9"/>
    <mergeCell ref="O9:Q9"/>
    <mergeCell ref="B37:B38"/>
    <mergeCell ref="A33:B33"/>
    <mergeCell ref="C21:E21"/>
    <mergeCell ref="A64:A65"/>
    <mergeCell ref="B64:B65"/>
    <mergeCell ref="I64:K64"/>
    <mergeCell ref="L64:N64"/>
    <mergeCell ref="C64:E64"/>
    <mergeCell ref="F64:H64"/>
    <mergeCell ref="B49:B50"/>
    <mergeCell ref="A60:B60"/>
    <mergeCell ref="R77:T77"/>
    <mergeCell ref="X77:Y77"/>
    <mergeCell ref="U77:W77"/>
    <mergeCell ref="B77:B78"/>
    <mergeCell ref="A74:B74"/>
    <mergeCell ref="O77:Q77"/>
    <mergeCell ref="L77:N77"/>
    <mergeCell ref="A76:Y76"/>
    <mergeCell ref="I77:K77"/>
    <mergeCell ref="C77:E77"/>
    <mergeCell ref="F77:H77"/>
    <mergeCell ref="A77:A78"/>
    <mergeCell ref="R21:T21"/>
    <mergeCell ref="R9:T9"/>
    <mergeCell ref="U9:W9"/>
    <mergeCell ref="A8:Y8"/>
    <mergeCell ref="X9:Y9"/>
    <mergeCell ref="A20:Y20"/>
    <mergeCell ref="A21:A22"/>
    <mergeCell ref="B21:B22"/>
    <mergeCell ref="X21:Y21"/>
    <mergeCell ref="U21:W21"/>
    <mergeCell ref="O21:Q21"/>
    <mergeCell ref="L21:N21"/>
    <mergeCell ref="C9:E9"/>
    <mergeCell ref="A9:A10"/>
    <mergeCell ref="F21:H21"/>
    <mergeCell ref="R37:T37"/>
    <mergeCell ref="U37:W37"/>
    <mergeCell ref="X37:Y37"/>
    <mergeCell ref="A48:Y48"/>
    <mergeCell ref="A36:Y36"/>
    <mergeCell ref="A46:B46"/>
    <mergeCell ref="I37:K37"/>
    <mergeCell ref="C37:E37"/>
    <mergeCell ref="F37:H37"/>
    <mergeCell ref="L37:N37"/>
    <mergeCell ref="O37:Q37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000"/>
  <sheetViews>
    <sheetView workbookViewId="0">
      <selection activeCell="A70" sqref="A70"/>
    </sheetView>
  </sheetViews>
  <sheetFormatPr defaultColWidth="14.42578125" defaultRowHeight="15" customHeight="1"/>
  <cols>
    <col min="1" max="1" width="5.42578125" customWidth="1"/>
    <col min="2" max="2" width="42.7109375" customWidth="1"/>
    <col min="3" max="3" width="6.28515625" customWidth="1"/>
    <col min="4" max="4" width="3.85546875" customWidth="1"/>
    <col min="5" max="5" width="4.7109375" customWidth="1"/>
    <col min="6" max="6" width="4.85546875" customWidth="1"/>
    <col min="7" max="7" width="4.28515625" customWidth="1"/>
    <col min="8" max="8" width="6.140625" customWidth="1"/>
    <col min="9" max="10" width="4.42578125" customWidth="1"/>
    <col min="11" max="11" width="6.42578125" customWidth="1"/>
    <col min="12" max="12" width="4.140625" customWidth="1"/>
    <col min="13" max="13" width="4.28515625" customWidth="1"/>
    <col min="14" max="14" width="4.7109375" customWidth="1"/>
    <col min="15" max="15" width="5.140625" customWidth="1"/>
    <col min="16" max="16" width="4.42578125" customWidth="1"/>
    <col min="17" max="17" width="3.7109375" customWidth="1"/>
    <col min="18" max="18" width="4.140625" customWidth="1"/>
    <col min="19" max="19" width="3.7109375" customWidth="1"/>
    <col min="20" max="20" width="5.140625" customWidth="1"/>
    <col min="21" max="21" width="4.140625" customWidth="1"/>
    <col min="22" max="23" width="3.7109375" customWidth="1"/>
    <col min="24" max="24" width="6.7109375" customWidth="1"/>
    <col min="25" max="25" width="4.5703125" customWidth="1"/>
    <col min="26" max="26" width="8" customWidth="1"/>
  </cols>
  <sheetData>
    <row r="1" spans="1:26" ht="19.5" customHeight="1">
      <c r="A1" s="87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12.75" customHeight="1">
      <c r="A2" s="22" t="s">
        <v>147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ht="12.75" customHeight="1">
      <c r="A3" s="22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 ht="12.75" customHeight="1">
      <c r="A4" s="22" t="s">
        <v>148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6" ht="12.75" customHeight="1">
      <c r="A5" s="22" t="s">
        <v>149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ht="12.75" customHeight="1">
      <c r="A6" s="22" t="s">
        <v>150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ht="13.5" customHeight="1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ht="27" customHeight="1">
      <c r="A8" s="82" t="s">
        <v>7</v>
      </c>
      <c r="B8" s="84" t="s">
        <v>8</v>
      </c>
      <c r="C8" s="71" t="s">
        <v>9</v>
      </c>
      <c r="D8" s="72"/>
      <c r="E8" s="73"/>
      <c r="F8" s="71" t="s">
        <v>10</v>
      </c>
      <c r="G8" s="72"/>
      <c r="H8" s="73"/>
      <c r="I8" s="71" t="s">
        <v>11</v>
      </c>
      <c r="J8" s="72"/>
      <c r="K8" s="73"/>
      <c r="L8" s="71" t="s">
        <v>12</v>
      </c>
      <c r="M8" s="72"/>
      <c r="N8" s="73"/>
      <c r="O8" s="71" t="s">
        <v>13</v>
      </c>
      <c r="P8" s="72"/>
      <c r="Q8" s="73"/>
      <c r="R8" s="71" t="s">
        <v>14</v>
      </c>
      <c r="S8" s="72"/>
      <c r="T8" s="73"/>
      <c r="U8" s="71" t="s">
        <v>15</v>
      </c>
      <c r="V8" s="72"/>
      <c r="W8" s="73"/>
      <c r="X8" s="71" t="s">
        <v>16</v>
      </c>
      <c r="Y8" s="73"/>
      <c r="Z8" s="21"/>
    </row>
    <row r="9" spans="1:26" ht="81" customHeight="1">
      <c r="A9" s="83"/>
      <c r="B9" s="83"/>
      <c r="C9" s="23" t="s">
        <v>17</v>
      </c>
      <c r="D9" s="24" t="s">
        <v>18</v>
      </c>
      <c r="E9" s="25" t="s">
        <v>19</v>
      </c>
      <c r="F9" s="23" t="s">
        <v>17</v>
      </c>
      <c r="G9" s="24" t="s">
        <v>18</v>
      </c>
      <c r="H9" s="25" t="s">
        <v>19</v>
      </c>
      <c r="I9" s="23" t="s">
        <v>17</v>
      </c>
      <c r="J9" s="24" t="s">
        <v>18</v>
      </c>
      <c r="K9" s="25" t="s">
        <v>19</v>
      </c>
      <c r="L9" s="23" t="s">
        <v>17</v>
      </c>
      <c r="M9" s="24" t="s">
        <v>18</v>
      </c>
      <c r="N9" s="25" t="s">
        <v>19</v>
      </c>
      <c r="O9" s="23" t="s">
        <v>17</v>
      </c>
      <c r="P9" s="24" t="s">
        <v>18</v>
      </c>
      <c r="Q9" s="25" t="s">
        <v>19</v>
      </c>
      <c r="R9" s="23" t="s">
        <v>17</v>
      </c>
      <c r="S9" s="24" t="s">
        <v>18</v>
      </c>
      <c r="T9" s="25" t="s">
        <v>19</v>
      </c>
      <c r="U9" s="26" t="s">
        <v>17</v>
      </c>
      <c r="V9" s="24" t="s">
        <v>18</v>
      </c>
      <c r="W9" s="25" t="s">
        <v>19</v>
      </c>
      <c r="X9" s="23" t="s">
        <v>20</v>
      </c>
      <c r="Y9" s="25" t="s">
        <v>21</v>
      </c>
      <c r="Z9" s="21"/>
    </row>
    <row r="10" spans="1:26" ht="12.75" customHeight="1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ht="12.75" customHeight="1">
      <c r="A11" s="27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9"/>
      <c r="Z11" s="21"/>
    </row>
    <row r="12" spans="1:26" ht="12.75" customHeight="1">
      <c r="A12" s="27"/>
      <c r="B12" s="30" t="s">
        <v>28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9"/>
      <c r="Z12" s="21"/>
    </row>
    <row r="13" spans="1:26" ht="12.75" customHeight="1">
      <c r="A13" s="74" t="s">
        <v>22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6"/>
      <c r="Z13" s="21"/>
    </row>
    <row r="14" spans="1:26" ht="12.75" customHeight="1">
      <c r="A14" s="32">
        <v>1</v>
      </c>
      <c r="B14" s="33" t="s">
        <v>31</v>
      </c>
      <c r="C14" s="34">
        <v>15</v>
      </c>
      <c r="D14" s="34">
        <v>1</v>
      </c>
      <c r="E14" s="35" t="s">
        <v>23</v>
      </c>
      <c r="F14" s="34"/>
      <c r="G14" s="34"/>
      <c r="H14" s="34"/>
      <c r="I14" s="34"/>
      <c r="J14" s="34"/>
      <c r="K14" s="34"/>
      <c r="L14" s="34">
        <v>15</v>
      </c>
      <c r="M14" s="34">
        <v>1</v>
      </c>
      <c r="N14" s="35" t="s">
        <v>23</v>
      </c>
      <c r="O14" s="34"/>
      <c r="P14" s="34"/>
      <c r="Q14" s="34"/>
      <c r="R14" s="34"/>
      <c r="S14" s="34"/>
      <c r="T14" s="34"/>
      <c r="U14" s="34"/>
      <c r="V14" s="36"/>
      <c r="W14" s="36"/>
      <c r="X14" s="37">
        <f t="shared" ref="X14:Y14" si="0">C14+F14+I14+L14+O14+R14+U14</f>
        <v>30</v>
      </c>
      <c r="Y14" s="37">
        <f t="shared" si="0"/>
        <v>2</v>
      </c>
      <c r="Z14" s="21"/>
    </row>
    <row r="15" spans="1:26" ht="25.5" customHeight="1">
      <c r="A15" s="32">
        <v>2</v>
      </c>
      <c r="B15" s="38" t="s">
        <v>38</v>
      </c>
      <c r="C15" s="34">
        <v>15</v>
      </c>
      <c r="D15" s="34">
        <v>1</v>
      </c>
      <c r="E15" s="35" t="s">
        <v>23</v>
      </c>
      <c r="F15" s="34"/>
      <c r="G15" s="34"/>
      <c r="H15" s="34"/>
      <c r="I15" s="34"/>
      <c r="J15" s="34"/>
      <c r="K15" s="34"/>
      <c r="L15" s="34">
        <v>15</v>
      </c>
      <c r="M15" s="34">
        <v>1</v>
      </c>
      <c r="N15" s="35" t="s">
        <v>23</v>
      </c>
      <c r="O15" s="34"/>
      <c r="P15" s="34"/>
      <c r="Q15" s="34"/>
      <c r="R15" s="34"/>
      <c r="S15" s="34"/>
      <c r="T15" s="34"/>
      <c r="U15" s="34"/>
      <c r="V15" s="36"/>
      <c r="W15" s="36"/>
      <c r="X15" s="37">
        <f t="shared" ref="X15:Y15" si="1">C15+F15+I15+L15+O15+R15+U15</f>
        <v>30</v>
      </c>
      <c r="Y15" s="37">
        <f t="shared" si="1"/>
        <v>2</v>
      </c>
      <c r="Z15" s="21"/>
    </row>
    <row r="16" spans="1:26" ht="12.75" customHeight="1">
      <c r="A16" s="74" t="s">
        <v>44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6"/>
      <c r="Z16" s="21"/>
    </row>
    <row r="17" spans="1:26" ht="12.75" customHeight="1">
      <c r="A17" s="39">
        <v>3</v>
      </c>
      <c r="B17" s="40" t="s">
        <v>46</v>
      </c>
      <c r="C17" s="37">
        <v>15</v>
      </c>
      <c r="D17" s="37">
        <v>1</v>
      </c>
      <c r="E17" s="37" t="s">
        <v>23</v>
      </c>
      <c r="F17" s="37"/>
      <c r="G17" s="37"/>
      <c r="H17" s="37"/>
      <c r="I17" s="37"/>
      <c r="J17" s="37"/>
      <c r="K17" s="37"/>
      <c r="L17" s="37">
        <v>15</v>
      </c>
      <c r="M17" s="37">
        <v>1</v>
      </c>
      <c r="N17" s="37" t="s">
        <v>23</v>
      </c>
      <c r="O17" s="37"/>
      <c r="P17" s="37"/>
      <c r="Q17" s="37"/>
      <c r="R17" s="37"/>
      <c r="S17" s="37"/>
      <c r="T17" s="37"/>
      <c r="U17" s="37"/>
      <c r="V17" s="37"/>
      <c r="W17" s="37"/>
      <c r="X17" s="37">
        <f t="shared" ref="X17:Y17" si="2">C17+F17+I17+L17+O17+R17+U17</f>
        <v>30</v>
      </c>
      <c r="Y17" s="37">
        <f t="shared" si="2"/>
        <v>2</v>
      </c>
      <c r="Z17" s="21"/>
    </row>
    <row r="18" spans="1:26" ht="25.5" customHeight="1">
      <c r="A18" s="39">
        <v>4</v>
      </c>
      <c r="B18" s="40" t="s">
        <v>47</v>
      </c>
      <c r="C18" s="37">
        <v>15</v>
      </c>
      <c r="D18" s="37">
        <v>1</v>
      </c>
      <c r="E18" s="37" t="s">
        <v>23</v>
      </c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>
        <f t="shared" ref="X18:Y18" si="3">C18+F18+I18+L18+O18+R18+U18</f>
        <v>15</v>
      </c>
      <c r="Y18" s="37">
        <f t="shared" si="3"/>
        <v>1</v>
      </c>
      <c r="Z18" s="21"/>
    </row>
    <row r="19" spans="1:26" ht="12.75" customHeight="1">
      <c r="A19" s="41"/>
      <c r="B19" s="42" t="s">
        <v>49</v>
      </c>
      <c r="C19" s="43">
        <f t="shared" ref="C19:D19" si="4">SUM(C14:C15:C17:C18)</f>
        <v>60</v>
      </c>
      <c r="D19" s="43">
        <f t="shared" si="4"/>
        <v>60</v>
      </c>
      <c r="E19" s="43"/>
      <c r="F19" s="43"/>
      <c r="G19" s="43"/>
      <c r="H19" s="43"/>
      <c r="I19" s="43"/>
      <c r="J19" s="43"/>
      <c r="K19" s="43"/>
      <c r="L19" s="43">
        <f t="shared" ref="L19:M19" si="5">SUM(L14:L15:L17:L18)</f>
        <v>45</v>
      </c>
      <c r="M19" s="43">
        <f t="shared" si="5"/>
        <v>45</v>
      </c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>
        <f t="shared" ref="X19:Y19" si="6">SUM(X14:X18)</f>
        <v>105</v>
      </c>
      <c r="Y19" s="43">
        <f t="shared" si="6"/>
        <v>7</v>
      </c>
      <c r="Z19" s="22"/>
    </row>
    <row r="20" spans="1:26" ht="12.75" customHeight="1">
      <c r="A20" s="44"/>
      <c r="B20" s="45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ht="12.75" customHeight="1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ht="12.75" customHeight="1">
      <c r="A22" s="27"/>
      <c r="B22" s="46" t="s">
        <v>55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9"/>
      <c r="Z22" s="21"/>
    </row>
    <row r="23" spans="1:26" ht="12.75" customHeight="1">
      <c r="A23" s="74" t="s">
        <v>22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6"/>
      <c r="Z23" s="21"/>
    </row>
    <row r="24" spans="1:26" ht="12.75" customHeight="1">
      <c r="A24" s="32">
        <v>1</v>
      </c>
      <c r="B24" s="33" t="s">
        <v>60</v>
      </c>
      <c r="C24" s="34">
        <v>15</v>
      </c>
      <c r="D24" s="37">
        <v>1</v>
      </c>
      <c r="E24" s="37" t="s">
        <v>27</v>
      </c>
      <c r="F24" s="34"/>
      <c r="G24" s="34"/>
      <c r="H24" s="34"/>
      <c r="I24" s="34"/>
      <c r="J24" s="34"/>
      <c r="K24" s="34"/>
      <c r="L24" s="34"/>
      <c r="M24" s="34"/>
      <c r="N24" s="34"/>
      <c r="O24" s="34">
        <v>15</v>
      </c>
      <c r="P24" s="37">
        <v>1</v>
      </c>
      <c r="Q24" s="37" t="s">
        <v>23</v>
      </c>
      <c r="R24" s="34"/>
      <c r="S24" s="34"/>
      <c r="T24" s="34"/>
      <c r="U24" s="34"/>
      <c r="V24" s="36"/>
      <c r="W24" s="36"/>
      <c r="X24" s="37">
        <f t="shared" ref="X24:Y24" si="7">C24+F24+I24+L24+O24+R24+U24</f>
        <v>30</v>
      </c>
      <c r="Y24" s="37">
        <f t="shared" si="7"/>
        <v>2</v>
      </c>
      <c r="Z24" s="21"/>
    </row>
    <row r="25" spans="1:26" ht="12.75" customHeight="1">
      <c r="A25" s="32">
        <v>2</v>
      </c>
      <c r="B25" s="38" t="s">
        <v>66</v>
      </c>
      <c r="C25" s="34">
        <v>15</v>
      </c>
      <c r="D25" s="37">
        <v>1</v>
      </c>
      <c r="E25" s="37" t="s">
        <v>23</v>
      </c>
      <c r="F25" s="34"/>
      <c r="G25" s="34"/>
      <c r="H25" s="34"/>
      <c r="I25" s="34"/>
      <c r="J25" s="34"/>
      <c r="K25" s="34"/>
      <c r="L25" s="34"/>
      <c r="M25" s="34"/>
      <c r="N25" s="34"/>
      <c r="O25" s="34">
        <v>15</v>
      </c>
      <c r="P25" s="37">
        <v>1</v>
      </c>
      <c r="Q25" s="37" t="s">
        <v>23</v>
      </c>
      <c r="R25" s="34"/>
      <c r="S25" s="34"/>
      <c r="T25" s="34"/>
      <c r="U25" s="34"/>
      <c r="V25" s="36"/>
      <c r="W25" s="36"/>
      <c r="X25" s="37">
        <f t="shared" ref="X25:Y25" si="8">C25+F25+I25+L25+O25+R25+U25</f>
        <v>30</v>
      </c>
      <c r="Y25" s="37">
        <f t="shared" si="8"/>
        <v>2</v>
      </c>
      <c r="Z25" s="21"/>
    </row>
    <row r="26" spans="1:26" ht="12.75" customHeight="1">
      <c r="A26" s="74" t="s">
        <v>44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6"/>
      <c r="Z26" s="21"/>
    </row>
    <row r="27" spans="1:26" ht="25.5" customHeight="1">
      <c r="A27" s="39">
        <v>3</v>
      </c>
      <c r="B27" s="40" t="s">
        <v>71</v>
      </c>
      <c r="C27" s="37">
        <v>15</v>
      </c>
      <c r="D27" s="37">
        <v>1</v>
      </c>
      <c r="E27" s="37" t="s">
        <v>27</v>
      </c>
      <c r="F27" s="37"/>
      <c r="G27" s="37"/>
      <c r="H27" s="37"/>
      <c r="I27" s="37"/>
      <c r="J27" s="37"/>
      <c r="K27" s="37"/>
      <c r="L27" s="37">
        <v>15</v>
      </c>
      <c r="M27" s="37">
        <v>1</v>
      </c>
      <c r="N27" s="37" t="s">
        <v>23</v>
      </c>
      <c r="O27" s="37"/>
      <c r="P27" s="37"/>
      <c r="Q27" s="37"/>
      <c r="R27" s="37"/>
      <c r="S27" s="37"/>
      <c r="T27" s="37"/>
      <c r="U27" s="37"/>
      <c r="V27" s="37"/>
      <c r="W27" s="37"/>
      <c r="X27" s="37">
        <f t="shared" ref="X27:Y27" si="9">C27+F27+I27+L27+O27+R27+U27</f>
        <v>30</v>
      </c>
      <c r="Y27" s="37">
        <f t="shared" si="9"/>
        <v>2</v>
      </c>
      <c r="Z27" s="21"/>
    </row>
    <row r="28" spans="1:26" ht="25.5" customHeight="1">
      <c r="A28" s="39">
        <v>4</v>
      </c>
      <c r="B28" s="40" t="s">
        <v>73</v>
      </c>
      <c r="C28" s="37">
        <v>15</v>
      </c>
      <c r="D28" s="37">
        <v>1</v>
      </c>
      <c r="E28" s="37" t="s">
        <v>23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>
        <f t="shared" ref="X28:Y28" si="10">C28+F28+I28+L28+O28+R28+U28</f>
        <v>15</v>
      </c>
      <c r="Y28" s="37">
        <f t="shared" si="10"/>
        <v>1</v>
      </c>
      <c r="Z28" s="21"/>
    </row>
    <row r="29" spans="1:26" ht="12.75" customHeight="1">
      <c r="A29" s="41"/>
      <c r="B29" s="42" t="s">
        <v>49</v>
      </c>
      <c r="C29" s="43">
        <f t="shared" ref="C29:D29" si="11">SUM(C24:C25:C27:C28)</f>
        <v>60</v>
      </c>
      <c r="D29" s="43">
        <f t="shared" si="11"/>
        <v>60</v>
      </c>
      <c r="E29" s="43"/>
      <c r="F29" s="43"/>
      <c r="G29" s="43"/>
      <c r="H29" s="43"/>
      <c r="I29" s="43"/>
      <c r="J29" s="43"/>
      <c r="K29" s="43"/>
      <c r="L29" s="43">
        <f t="shared" ref="L29:M29" si="12">SUM(L24:L25:L27:L28)</f>
        <v>15</v>
      </c>
      <c r="M29" s="43">
        <f t="shared" si="12"/>
        <v>15</v>
      </c>
      <c r="N29" s="43"/>
      <c r="O29" s="43">
        <f t="shared" ref="O29:P29" si="13">SUM(O24:O25:O27:O28)</f>
        <v>30</v>
      </c>
      <c r="P29" s="43">
        <f t="shared" si="13"/>
        <v>30</v>
      </c>
      <c r="Q29" s="43"/>
      <c r="R29" s="43"/>
      <c r="S29" s="43"/>
      <c r="T29" s="43"/>
      <c r="U29" s="43"/>
      <c r="V29" s="43"/>
      <c r="W29" s="43"/>
      <c r="X29" s="43">
        <f t="shared" ref="X29:Y29" si="14">SUM(X24:X28)</f>
        <v>105</v>
      </c>
      <c r="Y29" s="43">
        <f t="shared" si="14"/>
        <v>7</v>
      </c>
      <c r="Z29" s="22"/>
    </row>
    <row r="30" spans="1:26" ht="12.75" customHeight="1">
      <c r="A30" s="44"/>
      <c r="B30" s="45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ht="12.75" customHeigh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ht="12.75" customHeight="1">
      <c r="A32" s="27"/>
      <c r="B32" s="46" t="s">
        <v>90</v>
      </c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9"/>
      <c r="Z32" s="21"/>
    </row>
    <row r="33" spans="1:26" ht="12.75" customHeight="1">
      <c r="A33" s="74" t="s">
        <v>22</v>
      </c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6"/>
      <c r="Z33" s="21"/>
    </row>
    <row r="34" spans="1:26" ht="12.75" customHeight="1">
      <c r="A34" s="32">
        <v>1</v>
      </c>
      <c r="B34" s="33" t="s">
        <v>91</v>
      </c>
      <c r="C34" s="34">
        <v>15</v>
      </c>
      <c r="D34" s="37">
        <v>1</v>
      </c>
      <c r="E34" s="37" t="s">
        <v>27</v>
      </c>
      <c r="F34" s="34"/>
      <c r="G34" s="34"/>
      <c r="H34" s="34"/>
      <c r="I34" s="34"/>
      <c r="J34" s="34"/>
      <c r="K34" s="34"/>
      <c r="L34" s="34"/>
      <c r="M34" s="34"/>
      <c r="N34" s="34"/>
      <c r="O34" s="34">
        <v>15</v>
      </c>
      <c r="P34" s="37">
        <v>1</v>
      </c>
      <c r="Q34" s="37" t="s">
        <v>23</v>
      </c>
      <c r="R34" s="34"/>
      <c r="S34" s="34"/>
      <c r="T34" s="34"/>
      <c r="U34" s="34"/>
      <c r="V34" s="36"/>
      <c r="W34" s="36"/>
      <c r="X34" s="37">
        <f t="shared" ref="X34:Y34" si="15">C34+F34+I34+L34+O34+R34+U34</f>
        <v>30</v>
      </c>
      <c r="Y34" s="37">
        <f t="shared" si="15"/>
        <v>2</v>
      </c>
      <c r="Z34" s="21"/>
    </row>
    <row r="35" spans="1:26" ht="12.75" customHeight="1">
      <c r="A35" s="32">
        <v>2</v>
      </c>
      <c r="B35" s="47" t="s">
        <v>92</v>
      </c>
      <c r="C35" s="34">
        <v>15</v>
      </c>
      <c r="D35" s="37">
        <v>1</v>
      </c>
      <c r="E35" s="37" t="s">
        <v>23</v>
      </c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6"/>
      <c r="W35" s="36"/>
      <c r="X35" s="37">
        <f t="shared" ref="X35:Y35" si="16">C35+F35+I35+L35+O35+R35+U35</f>
        <v>15</v>
      </c>
      <c r="Y35" s="37">
        <f t="shared" si="16"/>
        <v>1</v>
      </c>
      <c r="Z35" s="21"/>
    </row>
    <row r="36" spans="1:26" ht="12.75" customHeight="1">
      <c r="A36" s="32">
        <v>3</v>
      </c>
      <c r="B36" s="38" t="s">
        <v>94</v>
      </c>
      <c r="C36" s="34">
        <v>15</v>
      </c>
      <c r="D36" s="37">
        <v>1</v>
      </c>
      <c r="E36" s="37" t="s">
        <v>23</v>
      </c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6"/>
      <c r="W36" s="36"/>
      <c r="X36" s="37">
        <f t="shared" ref="X36:Y36" si="17">C36+F36+I36+L36+O36+R36+U36</f>
        <v>15</v>
      </c>
      <c r="Y36" s="37">
        <f t="shared" si="17"/>
        <v>1</v>
      </c>
      <c r="Z36" s="21"/>
    </row>
    <row r="37" spans="1:26" ht="12.75" customHeight="1">
      <c r="A37" s="74" t="s">
        <v>44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6"/>
      <c r="Z37" s="21"/>
    </row>
    <row r="38" spans="1:26" ht="12.75" customHeight="1">
      <c r="A38" s="39">
        <v>4</v>
      </c>
      <c r="B38" s="40" t="s">
        <v>96</v>
      </c>
      <c r="C38" s="37">
        <v>15</v>
      </c>
      <c r="D38" s="37">
        <v>1</v>
      </c>
      <c r="E38" s="37" t="s">
        <v>23</v>
      </c>
      <c r="F38" s="37"/>
      <c r="G38" s="37"/>
      <c r="H38" s="37"/>
      <c r="I38" s="37"/>
      <c r="J38" s="37"/>
      <c r="K38" s="37"/>
      <c r="L38" s="37"/>
      <c r="M38" s="37"/>
      <c r="N38" s="37"/>
      <c r="O38" s="37">
        <v>30</v>
      </c>
      <c r="P38" s="37">
        <v>2</v>
      </c>
      <c r="Q38" s="37" t="s">
        <v>23</v>
      </c>
      <c r="R38" s="37"/>
      <c r="S38" s="37"/>
      <c r="T38" s="37"/>
      <c r="U38" s="37"/>
      <c r="V38" s="37"/>
      <c r="W38" s="37"/>
      <c r="X38" s="37">
        <f t="shared" ref="X38:Y38" si="18">C38+F38+I38+L38+O38+R38+U38</f>
        <v>45</v>
      </c>
      <c r="Y38" s="37">
        <f t="shared" si="18"/>
        <v>3</v>
      </c>
      <c r="Z38" s="21"/>
    </row>
    <row r="39" spans="1:26" ht="12.75" customHeight="1">
      <c r="A39" s="41"/>
      <c r="B39" s="42" t="s">
        <v>49</v>
      </c>
      <c r="C39" s="43">
        <f t="shared" ref="C39:D39" si="19">SUM(C34:C35:C38)</f>
        <v>60</v>
      </c>
      <c r="D39" s="43">
        <f t="shared" si="19"/>
        <v>60</v>
      </c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>
        <f t="shared" ref="O39:P39" si="20">SUM(O34:O35:O38)</f>
        <v>45</v>
      </c>
      <c r="P39" s="43">
        <f t="shared" si="20"/>
        <v>45</v>
      </c>
      <c r="Q39" s="43"/>
      <c r="R39" s="43"/>
      <c r="S39" s="43"/>
      <c r="T39" s="43"/>
      <c r="U39" s="43"/>
      <c r="V39" s="43"/>
      <c r="W39" s="43"/>
      <c r="X39" s="43">
        <f t="shared" ref="X39:Y39" si="21">SUM(X34:X38)</f>
        <v>105</v>
      </c>
      <c r="Y39" s="43">
        <f t="shared" si="21"/>
        <v>7</v>
      </c>
      <c r="Z39" s="22"/>
    </row>
    <row r="40" spans="1:26" ht="12.75" customHeight="1">
      <c r="A40" s="44"/>
      <c r="B40" s="45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</row>
    <row r="41" spans="1:26" ht="12.75" customHeight="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ht="12.75" customHeight="1">
      <c r="A42" s="27"/>
      <c r="B42" s="46" t="s">
        <v>98</v>
      </c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9"/>
      <c r="Z42" s="21"/>
    </row>
    <row r="43" spans="1:26" ht="12.75" customHeight="1">
      <c r="A43" s="74" t="s">
        <v>22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6"/>
      <c r="Z43" s="21"/>
    </row>
    <row r="44" spans="1:26" ht="12.75" customHeight="1">
      <c r="A44" s="32">
        <v>1</v>
      </c>
      <c r="B44" s="33" t="s">
        <v>101</v>
      </c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>
        <v>30</v>
      </c>
      <c r="P44" s="37">
        <v>2</v>
      </c>
      <c r="Q44" s="37" t="s">
        <v>23</v>
      </c>
      <c r="R44" s="34"/>
      <c r="S44" s="34"/>
      <c r="T44" s="34"/>
      <c r="U44" s="34"/>
      <c r="V44" s="36"/>
      <c r="W44" s="36"/>
      <c r="X44" s="37">
        <f t="shared" ref="X44:Y44" si="22">C44+F44+I44+L44+O44+R44+U44</f>
        <v>30</v>
      </c>
      <c r="Y44" s="37">
        <f t="shared" si="22"/>
        <v>2</v>
      </c>
      <c r="Z44" s="21"/>
    </row>
    <row r="45" spans="1:26" ht="12.75" customHeight="1">
      <c r="A45" s="32">
        <v>2</v>
      </c>
      <c r="B45" s="38" t="s">
        <v>103</v>
      </c>
      <c r="C45" s="34">
        <v>30</v>
      </c>
      <c r="D45" s="34">
        <v>2</v>
      </c>
      <c r="E45" s="35" t="s">
        <v>27</v>
      </c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6"/>
      <c r="W45" s="36"/>
      <c r="X45" s="37">
        <f t="shared" ref="X45:Y45" si="23">C45+F45+I45+L45+O45+R45+U45</f>
        <v>30</v>
      </c>
      <c r="Y45" s="37">
        <f t="shared" si="23"/>
        <v>2</v>
      </c>
      <c r="Z45" s="21"/>
    </row>
    <row r="46" spans="1:26" ht="12.75" customHeight="1">
      <c r="A46" s="74" t="s">
        <v>44</v>
      </c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6"/>
      <c r="Z46" s="21"/>
    </row>
    <row r="47" spans="1:26" ht="25.5" customHeight="1">
      <c r="A47" s="39">
        <v>3</v>
      </c>
      <c r="B47" s="40" t="s">
        <v>104</v>
      </c>
      <c r="C47" s="37">
        <v>15</v>
      </c>
      <c r="D47" s="37">
        <v>1</v>
      </c>
      <c r="E47" s="37" t="s">
        <v>23</v>
      </c>
      <c r="F47" s="37"/>
      <c r="G47" s="37"/>
      <c r="H47" s="37"/>
      <c r="I47" s="37"/>
      <c r="J47" s="37"/>
      <c r="K47" s="37"/>
      <c r="L47" s="37"/>
      <c r="M47" s="37"/>
      <c r="N47" s="37"/>
      <c r="O47" s="37">
        <v>15</v>
      </c>
      <c r="P47" s="37">
        <v>1</v>
      </c>
      <c r="Q47" s="37" t="s">
        <v>23</v>
      </c>
      <c r="R47" s="37"/>
      <c r="S47" s="37"/>
      <c r="T47" s="37"/>
      <c r="U47" s="37"/>
      <c r="V47" s="37"/>
      <c r="W47" s="37"/>
      <c r="X47" s="37">
        <f t="shared" ref="X47:Y47" si="24">C47+F47+I47+L47+O47+R47+U47</f>
        <v>30</v>
      </c>
      <c r="Y47" s="37">
        <f t="shared" si="24"/>
        <v>2</v>
      </c>
      <c r="Z47" s="21"/>
    </row>
    <row r="48" spans="1:26" ht="12.75" customHeight="1">
      <c r="A48" s="39">
        <v>4</v>
      </c>
      <c r="B48" s="40" t="s">
        <v>107</v>
      </c>
      <c r="C48" s="37">
        <v>15</v>
      </c>
      <c r="D48" s="37">
        <v>1</v>
      </c>
      <c r="E48" s="37" t="s">
        <v>23</v>
      </c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>
        <f t="shared" ref="X48:Y48" si="25">C48+F48+I48+L48+O48+R48+U48</f>
        <v>15</v>
      </c>
      <c r="Y48" s="37">
        <f t="shared" si="25"/>
        <v>1</v>
      </c>
      <c r="Z48" s="21"/>
    </row>
    <row r="49" spans="1:26" ht="12.75" customHeight="1">
      <c r="A49" s="41"/>
      <c r="B49" s="42" t="s">
        <v>49</v>
      </c>
      <c r="C49" s="43">
        <f t="shared" ref="C49:D49" si="26">SUM(C44:C45:C47:C48)</f>
        <v>60</v>
      </c>
      <c r="D49" s="43">
        <f t="shared" si="26"/>
        <v>60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>
        <f t="shared" ref="O49:P49" si="27">SUM(O44:O45:O47:O48)</f>
        <v>45</v>
      </c>
      <c r="P49" s="43">
        <f t="shared" si="27"/>
        <v>45</v>
      </c>
      <c r="Q49" s="43"/>
      <c r="R49" s="43"/>
      <c r="S49" s="43"/>
      <c r="T49" s="43"/>
      <c r="U49" s="43"/>
      <c r="V49" s="43"/>
      <c r="W49" s="43"/>
      <c r="X49" s="43">
        <f t="shared" ref="X49:Y49" si="28">SUM(X44:X48)</f>
        <v>105</v>
      </c>
      <c r="Y49" s="43">
        <f t="shared" si="28"/>
        <v>7</v>
      </c>
      <c r="Z49" s="22"/>
    </row>
    <row r="50" spans="1:26" ht="12.75" customHeight="1">
      <c r="A50" s="44"/>
      <c r="B50" s="45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</row>
    <row r="51" spans="1:26" ht="12.75" customHeight="1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ht="12.75" customHeight="1">
      <c r="A52" s="27"/>
      <c r="B52" s="46" t="s">
        <v>109</v>
      </c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9"/>
      <c r="Z52" s="21"/>
    </row>
    <row r="53" spans="1:26" ht="12.75" customHeight="1">
      <c r="A53" s="74" t="s">
        <v>22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6"/>
      <c r="Z53" s="21"/>
    </row>
    <row r="54" spans="1:26" ht="12.75" customHeight="1">
      <c r="A54" s="32">
        <v>1</v>
      </c>
      <c r="B54" s="33" t="s">
        <v>110</v>
      </c>
      <c r="C54" s="34">
        <v>15</v>
      </c>
      <c r="D54" s="37">
        <v>1</v>
      </c>
      <c r="E54" s="37" t="s">
        <v>27</v>
      </c>
      <c r="F54" s="34"/>
      <c r="G54" s="34"/>
      <c r="H54" s="34"/>
      <c r="I54" s="34"/>
      <c r="J54" s="34"/>
      <c r="K54" s="34"/>
      <c r="L54" s="34"/>
      <c r="M54" s="34"/>
      <c r="N54" s="34"/>
      <c r="O54" s="34">
        <v>30</v>
      </c>
      <c r="P54" s="37">
        <v>2</v>
      </c>
      <c r="Q54" s="37" t="s">
        <v>23</v>
      </c>
      <c r="R54" s="34"/>
      <c r="S54" s="34"/>
      <c r="T54" s="34"/>
      <c r="U54" s="34"/>
      <c r="V54" s="36"/>
      <c r="W54" s="36"/>
      <c r="X54" s="37">
        <f t="shared" ref="X54:Y54" si="29">C54+F54+I54+L54+O54+R54+U54</f>
        <v>45</v>
      </c>
      <c r="Y54" s="37">
        <f t="shared" si="29"/>
        <v>3</v>
      </c>
      <c r="Z54" s="21"/>
    </row>
    <row r="55" spans="1:26" ht="12.75" customHeight="1">
      <c r="A55" s="32">
        <v>2</v>
      </c>
      <c r="B55" s="47" t="s">
        <v>111</v>
      </c>
      <c r="C55" s="34">
        <v>15</v>
      </c>
      <c r="D55" s="37">
        <v>1</v>
      </c>
      <c r="E55" s="37" t="s">
        <v>23</v>
      </c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6"/>
      <c r="W55" s="36"/>
      <c r="X55" s="37">
        <f t="shared" ref="X55:Y55" si="30">C55+F55+I55+L55+O55+R55+U55</f>
        <v>15</v>
      </c>
      <c r="Y55" s="37">
        <f t="shared" si="30"/>
        <v>1</v>
      </c>
      <c r="Z55" s="21"/>
    </row>
    <row r="56" spans="1:26" ht="12.75" customHeight="1">
      <c r="A56" s="74" t="s">
        <v>44</v>
      </c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6"/>
      <c r="Z56" s="21"/>
    </row>
    <row r="57" spans="1:26" ht="12.75" customHeight="1">
      <c r="A57" s="39">
        <v>3</v>
      </c>
      <c r="B57" s="40" t="s">
        <v>114</v>
      </c>
      <c r="C57" s="37">
        <v>15</v>
      </c>
      <c r="D57" s="37">
        <v>1</v>
      </c>
      <c r="E57" s="37" t="s">
        <v>23</v>
      </c>
      <c r="F57" s="37"/>
      <c r="G57" s="37"/>
      <c r="H57" s="37"/>
      <c r="I57" s="37"/>
      <c r="J57" s="37"/>
      <c r="K57" s="37"/>
      <c r="L57" s="37"/>
      <c r="M57" s="37"/>
      <c r="N57" s="37"/>
      <c r="O57" s="37">
        <v>15</v>
      </c>
      <c r="P57" s="37">
        <v>1</v>
      </c>
      <c r="Q57" s="37" t="s">
        <v>23</v>
      </c>
      <c r="R57" s="37"/>
      <c r="S57" s="37"/>
      <c r="T57" s="37"/>
      <c r="U57" s="37"/>
      <c r="V57" s="37"/>
      <c r="W57" s="37"/>
      <c r="X57" s="37">
        <f t="shared" ref="X57:Y57" si="31">C57+F57+I57+L57+O57+R57+U57</f>
        <v>30</v>
      </c>
      <c r="Y57" s="37">
        <f t="shared" si="31"/>
        <v>2</v>
      </c>
      <c r="Z57" s="21"/>
    </row>
    <row r="58" spans="1:26" ht="12.75" customHeight="1">
      <c r="A58" s="39">
        <v>4</v>
      </c>
      <c r="B58" s="40" t="s">
        <v>116</v>
      </c>
      <c r="C58" s="37">
        <v>15</v>
      </c>
      <c r="D58" s="37">
        <v>1</v>
      </c>
      <c r="E58" s="37" t="s">
        <v>23</v>
      </c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>
        <f t="shared" ref="X58:Y58" si="32">C58+F58+I58+L58+O58+R58+U58</f>
        <v>15</v>
      </c>
      <c r="Y58" s="37">
        <f t="shared" si="32"/>
        <v>1</v>
      </c>
      <c r="Z58" s="21"/>
    </row>
    <row r="59" spans="1:26" ht="12.75" customHeight="1">
      <c r="A59" s="41"/>
      <c r="B59" s="42" t="s">
        <v>49</v>
      </c>
      <c r="C59" s="43">
        <f t="shared" ref="C59:D59" si="33">SUM(C54:C55:C57:C58)</f>
        <v>60</v>
      </c>
      <c r="D59" s="43">
        <f t="shared" si="33"/>
        <v>60</v>
      </c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>
        <f t="shared" ref="O59:P59" si="34">SUM(O54:O55:O57:O58)</f>
        <v>45</v>
      </c>
      <c r="P59" s="43">
        <f t="shared" si="34"/>
        <v>45</v>
      </c>
      <c r="Q59" s="43"/>
      <c r="R59" s="43"/>
      <c r="S59" s="43"/>
      <c r="T59" s="43"/>
      <c r="U59" s="43"/>
      <c r="V59" s="43"/>
      <c r="W59" s="43"/>
      <c r="X59" s="43">
        <f t="shared" ref="X59:Y59" si="35">SUM(X54:X58)</f>
        <v>105</v>
      </c>
      <c r="Y59" s="43">
        <f t="shared" si="35"/>
        <v>7</v>
      </c>
      <c r="Z59" s="22"/>
    </row>
    <row r="60" spans="1:26" ht="12.75" customHeight="1">
      <c r="A60" s="44"/>
      <c r="B60" s="45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</row>
    <row r="61" spans="1:26" ht="12.75" customHeight="1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spans="1:26" ht="12.75" customHeight="1">
      <c r="A62" s="27"/>
      <c r="B62" s="46" t="s">
        <v>119</v>
      </c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9"/>
      <c r="Z62" s="21"/>
    </row>
    <row r="63" spans="1:26" ht="12.75" customHeight="1">
      <c r="A63" s="74" t="s">
        <v>22</v>
      </c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6"/>
      <c r="Z63" s="21"/>
    </row>
    <row r="64" spans="1:26" ht="12.75" customHeight="1">
      <c r="A64" s="32">
        <v>1</v>
      </c>
      <c r="B64" s="33" t="s">
        <v>122</v>
      </c>
      <c r="C64" s="34">
        <v>15</v>
      </c>
      <c r="D64" s="34">
        <v>1</v>
      </c>
      <c r="E64" s="35" t="s">
        <v>27</v>
      </c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6"/>
      <c r="W64" s="36"/>
      <c r="X64" s="37">
        <f t="shared" ref="X64:Y64" si="36">C64+F64+I64+L64+O64+R64+U64</f>
        <v>15</v>
      </c>
      <c r="Y64" s="37">
        <f t="shared" si="36"/>
        <v>1</v>
      </c>
      <c r="Z64" s="21"/>
    </row>
    <row r="65" spans="1:26" ht="12.75" customHeight="1">
      <c r="A65" s="32">
        <v>2</v>
      </c>
      <c r="B65" s="33" t="s">
        <v>124</v>
      </c>
      <c r="C65" s="34">
        <v>15</v>
      </c>
      <c r="D65" s="34">
        <v>1</v>
      </c>
      <c r="E65" s="35" t="s">
        <v>27</v>
      </c>
      <c r="F65" s="34"/>
      <c r="G65" s="34"/>
      <c r="H65" s="34"/>
      <c r="I65" s="34"/>
      <c r="J65" s="34"/>
      <c r="K65" s="34"/>
      <c r="L65" s="34"/>
      <c r="M65" s="34"/>
      <c r="N65" s="34"/>
      <c r="O65" s="34">
        <v>15</v>
      </c>
      <c r="P65" s="34">
        <v>1</v>
      </c>
      <c r="Q65" s="34" t="s">
        <v>23</v>
      </c>
      <c r="R65" s="34"/>
      <c r="S65" s="34"/>
      <c r="T65" s="34"/>
      <c r="U65" s="34"/>
      <c r="V65" s="36"/>
      <c r="W65" s="36"/>
      <c r="X65" s="37">
        <f t="shared" ref="X65:Y65" si="37">C65+F65+I65+L65+O65+R65+U65</f>
        <v>30</v>
      </c>
      <c r="Y65" s="37">
        <f t="shared" si="37"/>
        <v>2</v>
      </c>
      <c r="Z65" s="21"/>
    </row>
    <row r="66" spans="1:26" ht="12.75" customHeight="1">
      <c r="A66" s="32">
        <v>3</v>
      </c>
      <c r="B66" s="38" t="s">
        <v>125</v>
      </c>
      <c r="C66" s="34">
        <v>15</v>
      </c>
      <c r="D66" s="37">
        <v>1</v>
      </c>
      <c r="E66" s="37" t="s">
        <v>23</v>
      </c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6"/>
      <c r="W66" s="36"/>
      <c r="X66" s="37">
        <f t="shared" ref="X66:Y66" si="38">C66+F66+I66+L66+O66+R66+U66</f>
        <v>15</v>
      </c>
      <c r="Y66" s="37">
        <f t="shared" si="38"/>
        <v>1</v>
      </c>
      <c r="Z66" s="21"/>
    </row>
    <row r="67" spans="1:26" ht="12.75" customHeight="1">
      <c r="A67" s="74" t="s">
        <v>44</v>
      </c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6"/>
      <c r="Z67" s="21"/>
    </row>
    <row r="68" spans="1:26" ht="12.75" customHeight="1">
      <c r="A68" s="39">
        <v>4</v>
      </c>
      <c r="B68" s="40" t="s">
        <v>127</v>
      </c>
      <c r="C68" s="37">
        <v>15</v>
      </c>
      <c r="D68" s="37">
        <v>1</v>
      </c>
      <c r="E68" s="37" t="s">
        <v>23</v>
      </c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>
        <v>15</v>
      </c>
      <c r="V68" s="37">
        <v>1</v>
      </c>
      <c r="W68" s="37" t="s">
        <v>23</v>
      </c>
      <c r="X68" s="37">
        <f t="shared" ref="X68:Y68" si="39">C68+F68+I68+L68+O68+R68+U68</f>
        <v>30</v>
      </c>
      <c r="Y68" s="37">
        <f t="shared" si="39"/>
        <v>2</v>
      </c>
      <c r="Z68" s="21"/>
    </row>
    <row r="69" spans="1:26" ht="12.75" customHeight="1">
      <c r="A69" s="39">
        <v>5</v>
      </c>
      <c r="B69" s="40" t="s">
        <v>128</v>
      </c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>
        <v>15</v>
      </c>
      <c r="P69" s="37">
        <v>1</v>
      </c>
      <c r="Q69" s="37" t="s">
        <v>23</v>
      </c>
      <c r="R69" s="37"/>
      <c r="S69" s="37"/>
      <c r="T69" s="37"/>
      <c r="U69" s="37"/>
      <c r="V69" s="37"/>
      <c r="W69" s="37"/>
      <c r="X69" s="37">
        <f t="shared" ref="X69:Y69" si="40">C69+F69+I69+L69+O69+R69+U69</f>
        <v>15</v>
      </c>
      <c r="Y69" s="37">
        <f t="shared" si="40"/>
        <v>1</v>
      </c>
      <c r="Z69" s="21"/>
    </row>
    <row r="70" spans="1:26" ht="12.75" customHeight="1">
      <c r="A70" s="41"/>
      <c r="B70" s="42" t="s">
        <v>49</v>
      </c>
      <c r="C70" s="43">
        <f t="shared" ref="C70:D70" si="41">SUM(C64:C66:C68:C69)</f>
        <v>60</v>
      </c>
      <c r="D70" s="43">
        <f t="shared" si="41"/>
        <v>60</v>
      </c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>
        <f t="shared" ref="O70:P70" si="42">SUM(O64:O66:O68:O69)</f>
        <v>30</v>
      </c>
      <c r="P70" s="43">
        <f t="shared" si="42"/>
        <v>30</v>
      </c>
      <c r="Q70" s="43"/>
      <c r="R70" s="43"/>
      <c r="S70" s="43"/>
      <c r="T70" s="43"/>
      <c r="U70" s="43">
        <f>SUM(U64:U66:U68:U69)</f>
        <v>15</v>
      </c>
      <c r="V70" s="43">
        <f>SUM(V68:V69)</f>
        <v>1</v>
      </c>
      <c r="W70" s="43"/>
      <c r="X70" s="43">
        <f t="shared" ref="X70:Y70" si="43">SUM(X64:X69)</f>
        <v>105</v>
      </c>
      <c r="Y70" s="43">
        <f t="shared" si="43"/>
        <v>7</v>
      </c>
      <c r="Z70" s="22"/>
    </row>
    <row r="71" spans="1:26" ht="12.75" customHeight="1">
      <c r="A71" s="44"/>
      <c r="B71" s="45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</row>
    <row r="72" spans="1:26" ht="12.75" customHeight="1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spans="1:26" ht="12.75" customHeight="1">
      <c r="A73" s="21"/>
      <c r="B73" s="22" t="s">
        <v>74</v>
      </c>
      <c r="C73" s="22" t="s">
        <v>75</v>
      </c>
      <c r="D73" s="22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spans="1:26" ht="12.75" customHeight="1">
      <c r="A74" s="21"/>
      <c r="B74" s="21" t="s">
        <v>76</v>
      </c>
      <c r="C74" s="21" t="s">
        <v>27</v>
      </c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spans="1:26" ht="12.75" customHeight="1">
      <c r="A75" s="21"/>
      <c r="B75" s="21" t="s">
        <v>77</v>
      </c>
      <c r="C75" s="21" t="s">
        <v>23</v>
      </c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spans="1:26" ht="12.75" customHeight="1">
      <c r="A76" s="21"/>
      <c r="B76" s="21" t="s">
        <v>78</v>
      </c>
      <c r="C76" s="21" t="s">
        <v>43</v>
      </c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spans="1:26" ht="12.75" customHeight="1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spans="1:26" ht="12.75" customHeight="1">
      <c r="A78" s="21"/>
      <c r="B78" s="22" t="s">
        <v>79</v>
      </c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spans="1:26" ht="12.75" customHeight="1">
      <c r="A79" s="21"/>
      <c r="B79" s="21" t="s">
        <v>80</v>
      </c>
      <c r="C79" s="21" t="s">
        <v>81</v>
      </c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spans="1:26" ht="12.75" customHeight="1">
      <c r="A80" s="21"/>
      <c r="B80" s="21" t="s">
        <v>82</v>
      </c>
      <c r="C80" s="21" t="s">
        <v>83</v>
      </c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spans="1:26" ht="12.75" customHeight="1">
      <c r="A81" s="21"/>
      <c r="B81" s="21" t="s">
        <v>84</v>
      </c>
      <c r="C81" s="21" t="s">
        <v>85</v>
      </c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spans="1:26" ht="12.75" customHeight="1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spans="1:26" ht="12.75" customHeight="1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spans="1:26" ht="12.75" customHeight="1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spans="1:26" ht="12.75" customHeight="1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spans="1:26" ht="12.75" customHeight="1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spans="1:26" ht="12.75" customHeight="1"/>
    <row r="88" spans="1:26" ht="12.75" customHeight="1"/>
    <row r="89" spans="1:26" ht="12.75" customHeight="1"/>
    <row r="90" spans="1:26" ht="12.75" customHeight="1"/>
    <row r="91" spans="1:26" ht="12.75" customHeight="1"/>
    <row r="92" spans="1:26" ht="12.75" customHeight="1"/>
    <row r="93" spans="1:26" ht="12.75" customHeight="1"/>
    <row r="94" spans="1:26" ht="12.75" customHeight="1"/>
    <row r="95" spans="1:26" ht="12.75" customHeight="1"/>
    <row r="96" spans="1:2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3">
    <mergeCell ref="A1:M1"/>
    <mergeCell ref="U8:W8"/>
    <mergeCell ref="X8:Y8"/>
    <mergeCell ref="C8:E8"/>
    <mergeCell ref="A63:Y63"/>
    <mergeCell ref="A56:Y56"/>
    <mergeCell ref="A53:Y53"/>
    <mergeCell ref="A67:Y67"/>
    <mergeCell ref="A26:Y26"/>
    <mergeCell ref="A23:Y23"/>
    <mergeCell ref="I8:K8"/>
    <mergeCell ref="F8:H8"/>
    <mergeCell ref="A8:A9"/>
    <mergeCell ref="B8:B9"/>
    <mergeCell ref="R8:T8"/>
    <mergeCell ref="O8:Q8"/>
    <mergeCell ref="A13:Y13"/>
    <mergeCell ref="A16:Y16"/>
    <mergeCell ref="L8:N8"/>
    <mergeCell ref="A33:Y33"/>
    <mergeCell ref="A37:Y37"/>
    <mergeCell ref="A43:Y43"/>
    <mergeCell ref="A46:Y46"/>
  </mergeCell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Y1000"/>
  <sheetViews>
    <sheetView workbookViewId="0">
      <selection activeCell="AA9" sqref="AA9"/>
    </sheetView>
  </sheetViews>
  <sheetFormatPr defaultColWidth="14.42578125" defaultRowHeight="15" customHeight="1"/>
  <cols>
    <col min="1" max="1" width="5.42578125" customWidth="1"/>
    <col min="2" max="2" width="42.7109375" customWidth="1"/>
    <col min="3" max="3" width="6.28515625" customWidth="1"/>
    <col min="4" max="4" width="3.85546875" customWidth="1"/>
    <col min="5" max="5" width="4.7109375" customWidth="1"/>
    <col min="6" max="6" width="4.85546875" customWidth="1"/>
    <col min="7" max="7" width="4.28515625" customWidth="1"/>
    <col min="8" max="8" width="6.140625" customWidth="1"/>
    <col min="9" max="10" width="4.42578125" customWidth="1"/>
    <col min="11" max="11" width="6.42578125" customWidth="1"/>
    <col min="12" max="12" width="4.140625" customWidth="1"/>
    <col min="13" max="13" width="4.28515625" customWidth="1"/>
    <col min="14" max="14" width="4.7109375" customWidth="1"/>
    <col min="15" max="15" width="5.140625" customWidth="1"/>
    <col min="16" max="16" width="4.42578125" customWidth="1"/>
    <col min="17" max="17" width="3.7109375" customWidth="1"/>
    <col min="18" max="18" width="4.140625" customWidth="1"/>
    <col min="19" max="19" width="3.7109375" customWidth="1"/>
    <col min="20" max="20" width="5.140625" customWidth="1"/>
    <col min="21" max="21" width="4.140625" customWidth="1"/>
    <col min="22" max="23" width="3.7109375" customWidth="1"/>
    <col min="24" max="24" width="6.7109375" customWidth="1"/>
    <col min="25" max="25" width="4.5703125" customWidth="1"/>
    <col min="26" max="26" width="8" customWidth="1"/>
  </cols>
  <sheetData>
    <row r="1" spans="1:25" ht="19.5" customHeight="1">
      <c r="A1" s="89" t="s">
        <v>1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</row>
    <row r="2" spans="1:25" ht="12.75" customHeight="1">
      <c r="A2" s="1" t="s">
        <v>2</v>
      </c>
    </row>
    <row r="3" spans="1:25" ht="12.75" customHeight="1">
      <c r="A3" s="1"/>
    </row>
    <row r="4" spans="1:25" ht="12.75" customHeight="1">
      <c r="A4" s="1" t="s">
        <v>3</v>
      </c>
    </row>
    <row r="5" spans="1:25" ht="12.75" customHeight="1">
      <c r="A5" s="1" t="s">
        <v>4</v>
      </c>
    </row>
    <row r="6" spans="1:25" ht="12.75" customHeight="1">
      <c r="A6" s="1" t="s">
        <v>6</v>
      </c>
    </row>
    <row r="7" spans="1:25" ht="13.5" customHeight="1"/>
    <row r="8" spans="1:25" ht="27" customHeight="1">
      <c r="A8" s="94" t="s">
        <v>7</v>
      </c>
      <c r="B8" s="96" t="s">
        <v>8</v>
      </c>
      <c r="C8" s="91" t="s">
        <v>9</v>
      </c>
      <c r="D8" s="92"/>
      <c r="E8" s="93"/>
      <c r="F8" s="91" t="s">
        <v>10</v>
      </c>
      <c r="G8" s="92"/>
      <c r="H8" s="93"/>
      <c r="I8" s="91" t="s">
        <v>11</v>
      </c>
      <c r="J8" s="92"/>
      <c r="K8" s="93"/>
      <c r="L8" s="91" t="s">
        <v>12</v>
      </c>
      <c r="M8" s="92"/>
      <c r="N8" s="93"/>
      <c r="O8" s="91" t="s">
        <v>13</v>
      </c>
      <c r="P8" s="92"/>
      <c r="Q8" s="93"/>
      <c r="R8" s="91" t="s">
        <v>14</v>
      </c>
      <c r="S8" s="92"/>
      <c r="T8" s="93"/>
      <c r="U8" s="91" t="s">
        <v>15</v>
      </c>
      <c r="V8" s="92"/>
      <c r="W8" s="93"/>
      <c r="X8" s="91" t="s">
        <v>16</v>
      </c>
      <c r="Y8" s="93"/>
    </row>
    <row r="9" spans="1:25" ht="81" customHeight="1">
      <c r="A9" s="95"/>
      <c r="B9" s="95"/>
      <c r="C9" s="2" t="s">
        <v>17</v>
      </c>
      <c r="D9" s="3" t="s">
        <v>18</v>
      </c>
      <c r="E9" s="4" t="s">
        <v>19</v>
      </c>
      <c r="F9" s="2" t="s">
        <v>17</v>
      </c>
      <c r="G9" s="3" t="s">
        <v>18</v>
      </c>
      <c r="H9" s="4" t="s">
        <v>19</v>
      </c>
      <c r="I9" s="2" t="s">
        <v>17</v>
      </c>
      <c r="J9" s="3" t="s">
        <v>18</v>
      </c>
      <c r="K9" s="4" t="s">
        <v>19</v>
      </c>
      <c r="L9" s="2" t="s">
        <v>17</v>
      </c>
      <c r="M9" s="3" t="s">
        <v>18</v>
      </c>
      <c r="N9" s="4" t="s">
        <v>19</v>
      </c>
      <c r="O9" s="2" t="s">
        <v>17</v>
      </c>
      <c r="P9" s="3" t="s">
        <v>18</v>
      </c>
      <c r="Q9" s="4" t="s">
        <v>19</v>
      </c>
      <c r="R9" s="2" t="s">
        <v>17</v>
      </c>
      <c r="S9" s="3" t="s">
        <v>18</v>
      </c>
      <c r="T9" s="4" t="s">
        <v>19</v>
      </c>
      <c r="U9" s="5" t="s">
        <v>17</v>
      </c>
      <c r="V9" s="3" t="s">
        <v>18</v>
      </c>
      <c r="W9" s="4" t="s">
        <v>19</v>
      </c>
      <c r="X9" s="2" t="s">
        <v>20</v>
      </c>
      <c r="Y9" s="4" t="s">
        <v>21</v>
      </c>
    </row>
    <row r="10" spans="1:25" ht="12.75" customHeight="1"/>
    <row r="11" spans="1:25" ht="12.75" customHeight="1">
      <c r="A11" s="97" t="s">
        <v>22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9"/>
    </row>
    <row r="12" spans="1:25" ht="12.75" customHeight="1">
      <c r="A12" s="100" t="s">
        <v>25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9"/>
    </row>
    <row r="13" spans="1:25" ht="12.75" customHeight="1">
      <c r="A13" s="6">
        <v>1</v>
      </c>
      <c r="B13" s="10" t="s">
        <v>26</v>
      </c>
      <c r="C13" s="7"/>
      <c r="D13" s="7"/>
      <c r="E13" s="7"/>
      <c r="F13" s="7"/>
      <c r="G13" s="7"/>
      <c r="H13" s="7"/>
      <c r="I13" s="7"/>
      <c r="J13" s="7"/>
      <c r="K13" s="7"/>
      <c r="L13" s="7">
        <v>30</v>
      </c>
      <c r="M13" s="7">
        <v>2</v>
      </c>
      <c r="N13" s="7" t="s">
        <v>23</v>
      </c>
      <c r="O13" s="7"/>
      <c r="P13" s="7"/>
      <c r="Q13" s="7"/>
      <c r="R13" s="7"/>
      <c r="S13" s="7"/>
      <c r="T13" s="7"/>
      <c r="U13" s="7"/>
      <c r="V13" s="7"/>
      <c r="W13" s="7"/>
      <c r="X13" s="11">
        <f t="shared" ref="X13:Y13" si="0">C13+F13+I13+L13+O13+R13+U13</f>
        <v>30</v>
      </c>
      <c r="Y13" s="11">
        <f t="shared" si="0"/>
        <v>2</v>
      </c>
    </row>
    <row r="14" spans="1:25" ht="12.75" customHeight="1">
      <c r="A14" s="6">
        <v>2</v>
      </c>
      <c r="B14" s="10" t="s">
        <v>30</v>
      </c>
      <c r="C14" s="7"/>
      <c r="D14" s="7"/>
      <c r="E14" s="7"/>
      <c r="F14" s="7"/>
      <c r="G14" s="7"/>
      <c r="H14" s="7"/>
      <c r="I14" s="7"/>
      <c r="J14" s="7"/>
      <c r="K14" s="7"/>
      <c r="L14" s="7">
        <v>15</v>
      </c>
      <c r="M14" s="7">
        <v>1</v>
      </c>
      <c r="N14" s="7" t="s">
        <v>23</v>
      </c>
      <c r="O14" s="7"/>
      <c r="P14" s="7"/>
      <c r="Q14" s="7"/>
      <c r="R14" s="7"/>
      <c r="S14" s="7"/>
      <c r="T14" s="7"/>
      <c r="U14" s="7"/>
      <c r="V14" s="7"/>
      <c r="W14" s="7"/>
      <c r="X14" s="11">
        <f t="shared" ref="X14:Y14" si="1">C14+F14+I14+L14+O14+R14+U14</f>
        <v>15</v>
      </c>
      <c r="Y14" s="11">
        <f t="shared" si="1"/>
        <v>1</v>
      </c>
    </row>
    <row r="15" spans="1:25" ht="12.75" customHeight="1">
      <c r="A15" s="6">
        <v>3</v>
      </c>
      <c r="B15" s="10" t="s">
        <v>32</v>
      </c>
      <c r="C15" s="7"/>
      <c r="D15" s="7"/>
      <c r="E15" s="7"/>
      <c r="F15" s="7"/>
      <c r="G15" s="7"/>
      <c r="H15" s="7"/>
      <c r="I15" s="7"/>
      <c r="J15" s="7"/>
      <c r="K15" s="7"/>
      <c r="L15" s="7">
        <v>15</v>
      </c>
      <c r="M15" s="7">
        <v>1</v>
      </c>
      <c r="N15" s="7" t="s">
        <v>23</v>
      </c>
      <c r="O15" s="7"/>
      <c r="P15" s="7"/>
      <c r="Q15" s="7"/>
      <c r="R15" s="7"/>
      <c r="S15" s="7"/>
      <c r="T15" s="7"/>
      <c r="U15" s="7"/>
      <c r="V15" s="7"/>
      <c r="W15" s="7"/>
      <c r="X15" s="11">
        <f t="shared" ref="X15:Y15" si="2">C15+F15+I15+L15+O15+R15+U15</f>
        <v>15</v>
      </c>
      <c r="Y15" s="11">
        <f t="shared" si="2"/>
        <v>1</v>
      </c>
    </row>
    <row r="16" spans="1:25" ht="12.75" customHeight="1">
      <c r="A16" s="6">
        <v>4</v>
      </c>
      <c r="B16" s="10" t="s">
        <v>33</v>
      </c>
      <c r="C16" s="7"/>
      <c r="D16" s="7"/>
      <c r="E16" s="7"/>
      <c r="F16" s="7"/>
      <c r="G16" s="7"/>
      <c r="H16" s="7"/>
      <c r="I16" s="7"/>
      <c r="J16" s="7"/>
      <c r="K16" s="7"/>
      <c r="L16" s="7">
        <v>15</v>
      </c>
      <c r="M16" s="7">
        <v>1</v>
      </c>
      <c r="N16" s="7" t="s">
        <v>23</v>
      </c>
      <c r="O16" s="7"/>
      <c r="P16" s="7"/>
      <c r="Q16" s="7"/>
      <c r="R16" s="7"/>
      <c r="S16" s="7"/>
      <c r="T16" s="7"/>
      <c r="U16" s="7"/>
      <c r="V16" s="7"/>
      <c r="W16" s="7"/>
      <c r="X16" s="11">
        <f t="shared" ref="X16:Y16" si="3">C16+F16+I16+L16+O16+R16+U16</f>
        <v>15</v>
      </c>
      <c r="Y16" s="11">
        <f t="shared" si="3"/>
        <v>1</v>
      </c>
    </row>
    <row r="17" spans="1:25" ht="25.5" customHeight="1">
      <c r="A17" s="6">
        <v>5</v>
      </c>
      <c r="B17" s="10" t="s">
        <v>34</v>
      </c>
      <c r="C17" s="7"/>
      <c r="D17" s="7"/>
      <c r="E17" s="7"/>
      <c r="F17" s="7"/>
      <c r="G17" s="7"/>
      <c r="H17" s="7"/>
      <c r="I17" s="7"/>
      <c r="J17" s="7"/>
      <c r="K17" s="7"/>
      <c r="L17" s="7">
        <v>15</v>
      </c>
      <c r="M17" s="7">
        <v>1</v>
      </c>
      <c r="N17" s="7" t="s">
        <v>23</v>
      </c>
      <c r="O17" s="7"/>
      <c r="P17" s="7"/>
      <c r="Q17" s="7"/>
      <c r="R17" s="7"/>
      <c r="S17" s="7"/>
      <c r="T17" s="7"/>
      <c r="U17" s="7"/>
      <c r="V17" s="7"/>
      <c r="W17" s="7"/>
      <c r="X17" s="11">
        <f t="shared" ref="X17:Y17" si="4">C17+F17+I17+L17+O17+R17+U17</f>
        <v>15</v>
      </c>
      <c r="Y17" s="11">
        <f t="shared" si="4"/>
        <v>1</v>
      </c>
    </row>
    <row r="18" spans="1:25" ht="12.75" customHeight="1">
      <c r="A18" s="6">
        <v>6</v>
      </c>
      <c r="B18" s="10" t="s">
        <v>35</v>
      </c>
      <c r="C18" s="7"/>
      <c r="D18" s="7"/>
      <c r="E18" s="7"/>
      <c r="F18" s="7"/>
      <c r="G18" s="7"/>
      <c r="H18" s="7"/>
      <c r="I18" s="7"/>
      <c r="J18" s="7"/>
      <c r="K18" s="7"/>
      <c r="L18" s="7">
        <v>15</v>
      </c>
      <c r="M18" s="7">
        <v>1</v>
      </c>
      <c r="N18" s="7" t="s">
        <v>23</v>
      </c>
      <c r="O18" s="7"/>
      <c r="P18" s="7"/>
      <c r="Q18" s="7"/>
      <c r="R18" s="7"/>
      <c r="S18" s="7"/>
      <c r="T18" s="7"/>
      <c r="U18" s="7"/>
      <c r="V18" s="7"/>
      <c r="W18" s="7"/>
      <c r="X18" s="11">
        <f t="shared" ref="X18:Y18" si="5">C18+F18+I18+L18+O18+R18+U18</f>
        <v>15</v>
      </c>
      <c r="Y18" s="11">
        <f t="shared" si="5"/>
        <v>1</v>
      </c>
    </row>
    <row r="19" spans="1:25" ht="12.75" customHeight="1">
      <c r="A19" s="6">
        <v>7</v>
      </c>
      <c r="B19" s="10" t="s">
        <v>36</v>
      </c>
      <c r="C19" s="7"/>
      <c r="D19" s="7"/>
      <c r="E19" s="7"/>
      <c r="F19" s="7"/>
      <c r="G19" s="7"/>
      <c r="H19" s="7"/>
      <c r="I19" s="7"/>
      <c r="J19" s="7"/>
      <c r="K19" s="7"/>
      <c r="L19" s="7">
        <v>15</v>
      </c>
      <c r="M19" s="7">
        <v>1</v>
      </c>
      <c r="N19" s="7" t="s">
        <v>23</v>
      </c>
      <c r="O19" s="7"/>
      <c r="P19" s="7"/>
      <c r="Q19" s="7"/>
      <c r="R19" s="7"/>
      <c r="S19" s="7"/>
      <c r="T19" s="7"/>
      <c r="U19" s="7"/>
      <c r="V19" s="7"/>
      <c r="W19" s="7"/>
      <c r="X19" s="11">
        <f t="shared" ref="X19:Y19" si="6">C19+F19+I19+L19+O19+R19+U19</f>
        <v>15</v>
      </c>
      <c r="Y19" s="11">
        <f t="shared" si="6"/>
        <v>1</v>
      </c>
    </row>
    <row r="20" spans="1:25" ht="25.5" customHeight="1">
      <c r="A20" s="6">
        <v>8</v>
      </c>
      <c r="B20" s="10" t="s">
        <v>40</v>
      </c>
      <c r="C20" s="7"/>
      <c r="D20" s="7"/>
      <c r="E20" s="7"/>
      <c r="F20" s="7"/>
      <c r="G20" s="7"/>
      <c r="H20" s="7"/>
      <c r="I20" s="7"/>
      <c r="J20" s="7"/>
      <c r="K20" s="7"/>
      <c r="L20" s="7">
        <v>15</v>
      </c>
      <c r="M20" s="7">
        <v>1</v>
      </c>
      <c r="N20" s="7" t="s">
        <v>23</v>
      </c>
      <c r="O20" s="7"/>
      <c r="P20" s="7"/>
      <c r="Q20" s="7"/>
      <c r="R20" s="7"/>
      <c r="S20" s="7"/>
      <c r="T20" s="7"/>
      <c r="U20" s="7"/>
      <c r="V20" s="7"/>
      <c r="W20" s="7"/>
      <c r="X20" s="11">
        <f t="shared" ref="X20:Y20" si="7">C20+F20+I20+L20+O20+R20+U20</f>
        <v>15</v>
      </c>
      <c r="Y20" s="11">
        <f t="shared" si="7"/>
        <v>1</v>
      </c>
    </row>
    <row r="21" spans="1:25" ht="12.75" customHeight="1">
      <c r="A21" s="14"/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7"/>
    </row>
    <row r="22" spans="1:25" ht="12.75" customHeight="1">
      <c r="A22" s="97" t="s">
        <v>44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9"/>
    </row>
    <row r="23" spans="1:25" ht="12.75" customHeight="1">
      <c r="A23" s="97" t="s">
        <v>48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9"/>
    </row>
    <row r="24" spans="1:25" ht="12.75" customHeight="1">
      <c r="A24" s="6">
        <v>1</v>
      </c>
      <c r="B24" s="8" t="s">
        <v>50</v>
      </c>
      <c r="C24" s="7"/>
      <c r="D24" s="7"/>
      <c r="E24" s="7"/>
      <c r="F24" s="7"/>
      <c r="G24" s="7"/>
      <c r="H24" s="7"/>
      <c r="I24" s="7"/>
      <c r="J24" s="7"/>
      <c r="K24" s="7"/>
      <c r="L24" s="7">
        <v>15</v>
      </c>
      <c r="M24" s="7">
        <v>1</v>
      </c>
      <c r="N24" s="7" t="s">
        <v>23</v>
      </c>
      <c r="O24" s="7"/>
      <c r="P24" s="7"/>
      <c r="Q24" s="7"/>
      <c r="R24" s="7"/>
      <c r="S24" s="7"/>
      <c r="T24" s="7"/>
      <c r="U24" s="7"/>
      <c r="V24" s="7"/>
      <c r="W24" s="7"/>
      <c r="X24" s="11">
        <f t="shared" ref="X24:Y24" si="8">C24+F24+I24+L24+O24+R24+U24</f>
        <v>15</v>
      </c>
      <c r="Y24" s="11">
        <f t="shared" si="8"/>
        <v>1</v>
      </c>
    </row>
    <row r="25" spans="1:25" ht="25.5" customHeight="1">
      <c r="A25" s="6">
        <v>2</v>
      </c>
      <c r="B25" s="8" t="s">
        <v>52</v>
      </c>
      <c r="C25" s="7"/>
      <c r="D25" s="7"/>
      <c r="E25" s="7"/>
      <c r="F25" s="7"/>
      <c r="G25" s="7"/>
      <c r="H25" s="7"/>
      <c r="I25" s="7"/>
      <c r="J25" s="7"/>
      <c r="K25" s="7"/>
      <c r="L25" s="7">
        <v>15</v>
      </c>
      <c r="M25" s="7">
        <v>2</v>
      </c>
      <c r="N25" s="7" t="s">
        <v>23</v>
      </c>
      <c r="O25" s="7"/>
      <c r="P25" s="7"/>
      <c r="Q25" s="7"/>
      <c r="R25" s="7"/>
      <c r="S25" s="7"/>
      <c r="T25" s="7"/>
      <c r="U25" s="7"/>
      <c r="V25" s="7"/>
      <c r="W25" s="7"/>
      <c r="X25" s="11">
        <f t="shared" ref="X25:Y25" si="9">C25+F25+I25+L25+O25+R25+U25</f>
        <v>15</v>
      </c>
      <c r="Y25" s="11">
        <f t="shared" si="9"/>
        <v>2</v>
      </c>
    </row>
    <row r="26" spans="1:25" ht="25.5" customHeight="1">
      <c r="A26" s="6">
        <v>3</v>
      </c>
      <c r="B26" s="8" t="s">
        <v>53</v>
      </c>
      <c r="C26" s="7"/>
      <c r="D26" s="7"/>
      <c r="E26" s="7"/>
      <c r="F26" s="7"/>
      <c r="G26" s="7"/>
      <c r="H26" s="7"/>
      <c r="I26" s="7"/>
      <c r="J26" s="7"/>
      <c r="K26" s="7"/>
      <c r="L26" s="7">
        <v>15</v>
      </c>
      <c r="M26" s="7">
        <v>1</v>
      </c>
      <c r="N26" s="7" t="s">
        <v>23</v>
      </c>
      <c r="O26" s="7"/>
      <c r="P26" s="7"/>
      <c r="Q26" s="7"/>
      <c r="R26" s="7"/>
      <c r="S26" s="7"/>
      <c r="T26" s="7"/>
      <c r="U26" s="7"/>
      <c r="V26" s="7"/>
      <c r="W26" s="7"/>
      <c r="X26" s="11">
        <f t="shared" ref="X26:Y26" si="10">C26+F26+I26+L26+O26+R26+U26</f>
        <v>15</v>
      </c>
      <c r="Y26" s="11">
        <f t="shared" si="10"/>
        <v>1</v>
      </c>
    </row>
    <row r="27" spans="1:25" ht="12.75" customHeight="1">
      <c r="A27" s="6">
        <v>4</v>
      </c>
      <c r="B27" s="8" t="s">
        <v>54</v>
      </c>
      <c r="C27" s="7"/>
      <c r="D27" s="7"/>
      <c r="E27" s="7"/>
      <c r="F27" s="7"/>
      <c r="G27" s="7"/>
      <c r="H27" s="7"/>
      <c r="I27" s="7"/>
      <c r="J27" s="7"/>
      <c r="K27" s="7"/>
      <c r="L27" s="7">
        <v>15</v>
      </c>
      <c r="M27" s="7">
        <v>1</v>
      </c>
      <c r="N27" s="7" t="s">
        <v>23</v>
      </c>
      <c r="O27" s="7"/>
      <c r="P27" s="7"/>
      <c r="Q27" s="7"/>
      <c r="R27" s="7"/>
      <c r="S27" s="7"/>
      <c r="T27" s="7"/>
      <c r="U27" s="7"/>
      <c r="V27" s="7"/>
      <c r="W27" s="7"/>
      <c r="X27" s="11">
        <f t="shared" ref="X27:Y27" si="11">C27+F27+I27+L27+O27+R27+U27</f>
        <v>15</v>
      </c>
      <c r="Y27" s="11">
        <f t="shared" si="11"/>
        <v>1</v>
      </c>
    </row>
    <row r="28" spans="1:25" ht="12.75" customHeight="1">
      <c r="A28" s="6">
        <v>5</v>
      </c>
      <c r="B28" s="8" t="s">
        <v>57</v>
      </c>
      <c r="C28" s="7"/>
      <c r="D28" s="7"/>
      <c r="E28" s="7"/>
      <c r="F28" s="7"/>
      <c r="G28" s="7"/>
      <c r="H28" s="7"/>
      <c r="I28" s="7"/>
      <c r="J28" s="7"/>
      <c r="K28" s="7"/>
      <c r="L28" s="7">
        <v>30</v>
      </c>
      <c r="M28" s="7">
        <v>2</v>
      </c>
      <c r="N28" s="7" t="s">
        <v>23</v>
      </c>
      <c r="O28" s="7"/>
      <c r="P28" s="7"/>
      <c r="Q28" s="7"/>
      <c r="R28" s="7"/>
      <c r="S28" s="7"/>
      <c r="T28" s="7"/>
      <c r="U28" s="7"/>
      <c r="V28" s="7"/>
      <c r="W28" s="7"/>
      <c r="X28" s="11">
        <f t="shared" ref="X28:Y28" si="12">C28+F28+I28+L28+O28+R28+U28</f>
        <v>30</v>
      </c>
      <c r="Y28" s="11">
        <f t="shared" si="12"/>
        <v>2</v>
      </c>
    </row>
    <row r="29" spans="1:25" ht="12.75" customHeight="1">
      <c r="A29" s="6">
        <v>6</v>
      </c>
      <c r="B29" s="8" t="s">
        <v>58</v>
      </c>
      <c r="C29" s="7"/>
      <c r="D29" s="7"/>
      <c r="E29" s="7"/>
      <c r="F29" s="7"/>
      <c r="G29" s="7"/>
      <c r="H29" s="7"/>
      <c r="I29" s="7"/>
      <c r="J29" s="7"/>
      <c r="K29" s="7"/>
      <c r="L29" s="7">
        <v>30</v>
      </c>
      <c r="M29" s="7">
        <v>2</v>
      </c>
      <c r="N29" s="7" t="s">
        <v>23</v>
      </c>
      <c r="O29" s="7"/>
      <c r="P29" s="7"/>
      <c r="Q29" s="7"/>
      <c r="R29" s="7"/>
      <c r="S29" s="7"/>
      <c r="T29" s="7"/>
      <c r="U29" s="7"/>
      <c r="V29" s="7"/>
      <c r="W29" s="7"/>
      <c r="X29" s="11">
        <f t="shared" ref="X29:Y29" si="13">C29+F29+I29+L29+O29+R29+U29</f>
        <v>30</v>
      </c>
      <c r="Y29" s="11">
        <f t="shared" si="13"/>
        <v>2</v>
      </c>
    </row>
    <row r="30" spans="1:25" ht="12.75" customHeight="1">
      <c r="A30" s="6">
        <v>7</v>
      </c>
      <c r="B30" s="8" t="s">
        <v>61</v>
      </c>
      <c r="C30" s="7"/>
      <c r="D30" s="7"/>
      <c r="E30" s="7"/>
      <c r="F30" s="7"/>
      <c r="G30" s="7"/>
      <c r="H30" s="7"/>
      <c r="I30" s="7"/>
      <c r="J30" s="7"/>
      <c r="K30" s="7"/>
      <c r="L30" s="7">
        <v>15</v>
      </c>
      <c r="M30" s="7">
        <v>1</v>
      </c>
      <c r="N30" s="7" t="s">
        <v>23</v>
      </c>
      <c r="O30" s="7"/>
      <c r="P30" s="7"/>
      <c r="Q30" s="7"/>
      <c r="R30" s="7"/>
      <c r="S30" s="7"/>
      <c r="T30" s="7"/>
      <c r="U30" s="7"/>
      <c r="V30" s="7"/>
      <c r="W30" s="7"/>
      <c r="X30" s="11">
        <f t="shared" ref="X30:Y30" si="14">C30+F30+I30+L30+O30+R30+U30</f>
        <v>15</v>
      </c>
      <c r="Y30" s="11">
        <f t="shared" si="14"/>
        <v>1</v>
      </c>
    </row>
    <row r="31" spans="1:25" ht="12.75" customHeight="1">
      <c r="A31" s="6">
        <v>8</v>
      </c>
      <c r="B31" s="8" t="s">
        <v>145</v>
      </c>
      <c r="C31" s="7"/>
      <c r="D31" s="7"/>
      <c r="E31" s="7"/>
      <c r="F31" s="7"/>
      <c r="G31" s="7"/>
      <c r="H31" s="7"/>
      <c r="I31" s="7"/>
      <c r="J31" s="7"/>
      <c r="K31" s="7"/>
      <c r="L31" s="7">
        <v>15</v>
      </c>
      <c r="M31" s="7">
        <v>1</v>
      </c>
      <c r="N31" s="7" t="s">
        <v>23</v>
      </c>
      <c r="O31" s="7"/>
      <c r="P31" s="7"/>
      <c r="Q31" s="7"/>
      <c r="R31" s="7"/>
      <c r="S31" s="7"/>
      <c r="T31" s="7"/>
      <c r="U31" s="7"/>
      <c r="V31" s="7"/>
      <c r="W31" s="7"/>
      <c r="X31" s="11">
        <f t="shared" ref="X31:Y31" si="15">C31+F31+I31+L31+O31+R31+U31</f>
        <v>15</v>
      </c>
      <c r="Y31" s="11">
        <f t="shared" si="15"/>
        <v>1</v>
      </c>
    </row>
    <row r="32" spans="1:25" ht="12.75" customHeight="1">
      <c r="A32" s="6">
        <v>9</v>
      </c>
      <c r="B32" s="8" t="s">
        <v>63</v>
      </c>
      <c r="C32" s="7"/>
      <c r="D32" s="7"/>
      <c r="E32" s="7"/>
      <c r="F32" s="7"/>
      <c r="G32" s="7"/>
      <c r="H32" s="7"/>
      <c r="I32" s="7"/>
      <c r="J32" s="7"/>
      <c r="K32" s="7"/>
      <c r="L32" s="7">
        <v>15</v>
      </c>
      <c r="M32" s="7">
        <v>1</v>
      </c>
      <c r="N32" s="7" t="s">
        <v>23</v>
      </c>
      <c r="O32" s="7"/>
      <c r="P32" s="7"/>
      <c r="Q32" s="7"/>
      <c r="R32" s="7"/>
      <c r="S32" s="7"/>
      <c r="T32" s="7"/>
      <c r="U32" s="7"/>
      <c r="V32" s="7"/>
      <c r="W32" s="7"/>
      <c r="X32" s="11">
        <f t="shared" ref="X32" si="16">C32+F32+I32+L32+O32+R32+U32</f>
        <v>15</v>
      </c>
      <c r="Y32" s="11">
        <f t="shared" ref="Y32" si="17">D32+G32+J32+M32+P32+S32+V32</f>
        <v>1</v>
      </c>
    </row>
    <row r="33" spans="1:25" ht="12.75" customHeight="1">
      <c r="A33" s="6">
        <v>10</v>
      </c>
      <c r="B33" s="8" t="s">
        <v>65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>
        <v>45</v>
      </c>
      <c r="P33" s="7">
        <v>3</v>
      </c>
      <c r="Q33" s="7" t="s">
        <v>23</v>
      </c>
      <c r="R33" s="7"/>
      <c r="S33" s="7"/>
      <c r="T33" s="7"/>
      <c r="U33" s="7"/>
      <c r="V33" s="7"/>
      <c r="W33" s="7"/>
      <c r="X33" s="11">
        <f t="shared" ref="X33:Y33" si="18">C33+F33+I33+L33+O33+R33+U33</f>
        <v>45</v>
      </c>
      <c r="Y33" s="11">
        <f t="shared" si="18"/>
        <v>3</v>
      </c>
    </row>
    <row r="34" spans="1:25" ht="12.75" customHeight="1">
      <c r="A34" s="6">
        <v>11</v>
      </c>
      <c r="B34" s="8" t="s">
        <v>142</v>
      </c>
      <c r="C34" s="7"/>
      <c r="D34" s="7"/>
      <c r="E34" s="7"/>
      <c r="F34" s="7"/>
      <c r="G34" s="7"/>
      <c r="H34" s="7"/>
      <c r="I34" s="7"/>
      <c r="J34" s="7"/>
      <c r="K34" s="7"/>
      <c r="L34" s="7">
        <v>15</v>
      </c>
      <c r="M34" s="7">
        <v>1</v>
      </c>
      <c r="N34" s="7" t="s">
        <v>23</v>
      </c>
      <c r="O34" s="7"/>
      <c r="P34" s="7"/>
      <c r="Q34" s="7"/>
      <c r="R34" s="7"/>
      <c r="S34" s="7"/>
      <c r="T34" s="7"/>
      <c r="U34" s="7"/>
      <c r="V34" s="7"/>
      <c r="W34" s="7"/>
      <c r="X34" s="11">
        <f t="shared" ref="X34" si="19">C34+F34+I34+L34+O34+R34+U34</f>
        <v>15</v>
      </c>
      <c r="Y34" s="11">
        <f t="shared" ref="Y34" si="20">D34+G34+J34+M34+P34+S34+V34</f>
        <v>1</v>
      </c>
    </row>
    <row r="35" spans="1:25" ht="15" customHeight="1">
      <c r="A35" s="6">
        <v>12</v>
      </c>
      <c r="B35" s="8" t="s">
        <v>67</v>
      </c>
      <c r="C35" s="7"/>
      <c r="D35" s="7"/>
      <c r="E35" s="7"/>
      <c r="F35" s="7"/>
      <c r="G35" s="7"/>
      <c r="H35" s="7"/>
      <c r="I35" s="7"/>
      <c r="J35" s="7"/>
      <c r="K35" s="7"/>
      <c r="L35" s="7">
        <v>15</v>
      </c>
      <c r="M35" s="7">
        <v>1</v>
      </c>
      <c r="N35" s="7" t="s">
        <v>23</v>
      </c>
      <c r="O35" s="7"/>
      <c r="P35" s="7"/>
      <c r="Q35" s="7"/>
      <c r="R35" s="7"/>
      <c r="S35" s="7"/>
      <c r="T35" s="7"/>
      <c r="U35" s="7"/>
      <c r="V35" s="7"/>
      <c r="W35" s="7"/>
      <c r="X35" s="11">
        <f t="shared" ref="X35:Y35" si="21">C35+F35+I35+L35+O35+R35+U35</f>
        <v>15</v>
      </c>
      <c r="Y35" s="11">
        <f t="shared" si="21"/>
        <v>1</v>
      </c>
    </row>
    <row r="36" spans="1:25" ht="12.75" customHeight="1">
      <c r="A36" s="6">
        <v>13</v>
      </c>
      <c r="B36" s="8" t="s">
        <v>69</v>
      </c>
      <c r="C36" s="7">
        <v>15</v>
      </c>
      <c r="D36" s="7">
        <v>1</v>
      </c>
      <c r="E36" s="7" t="s">
        <v>23</v>
      </c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11">
        <f t="shared" ref="X36:Y36" si="22">C36+F36+I36+L36+O36+R36+U36</f>
        <v>15</v>
      </c>
      <c r="Y36" s="11">
        <f t="shared" si="22"/>
        <v>1</v>
      </c>
    </row>
    <row r="37" spans="1:25" ht="25.5" customHeight="1">
      <c r="A37" s="6">
        <v>14</v>
      </c>
      <c r="B37" s="8" t="s">
        <v>70</v>
      </c>
      <c r="C37" s="7"/>
      <c r="D37" s="7"/>
      <c r="E37" s="7"/>
      <c r="F37" s="7"/>
      <c r="G37" s="7"/>
      <c r="H37" s="7"/>
      <c r="I37" s="7"/>
      <c r="J37" s="7"/>
      <c r="K37" s="7"/>
      <c r="L37" s="7">
        <v>15</v>
      </c>
      <c r="M37" s="7">
        <v>1</v>
      </c>
      <c r="N37" s="7" t="s">
        <v>23</v>
      </c>
      <c r="O37" s="7"/>
      <c r="P37" s="7"/>
      <c r="Q37" s="7"/>
      <c r="R37" s="7"/>
      <c r="S37" s="7"/>
      <c r="T37" s="7"/>
      <c r="U37" s="7"/>
      <c r="V37" s="7"/>
      <c r="W37" s="7"/>
      <c r="X37" s="11">
        <f t="shared" ref="X37:Y37" si="23">C37+F37+I37+L37+O37+R37+U37</f>
        <v>15</v>
      </c>
      <c r="Y37" s="11">
        <f t="shared" si="23"/>
        <v>1</v>
      </c>
    </row>
    <row r="38" spans="1:25" ht="24.75" customHeight="1">
      <c r="A38" s="6">
        <v>15</v>
      </c>
      <c r="B38" s="18" t="s">
        <v>72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>
        <v>30</v>
      </c>
      <c r="P38" s="7">
        <v>2</v>
      </c>
      <c r="Q38" s="7" t="s">
        <v>23</v>
      </c>
      <c r="R38" s="7"/>
      <c r="S38" s="7"/>
      <c r="T38" s="7"/>
      <c r="U38" s="7">
        <v>15</v>
      </c>
      <c r="V38" s="7">
        <v>2</v>
      </c>
      <c r="W38" s="7" t="s">
        <v>23</v>
      </c>
      <c r="X38" s="11">
        <f t="shared" ref="X38:Y38" si="24">C38+F38+I38+L38+O38+R38+U38</f>
        <v>45</v>
      </c>
      <c r="Y38" s="11">
        <f t="shared" si="24"/>
        <v>4</v>
      </c>
    </row>
    <row r="39" spans="1:25" ht="12.75" customHeight="1">
      <c r="B39" s="1"/>
    </row>
    <row r="40" spans="1:25" ht="12.75" customHeight="1"/>
    <row r="41" spans="1:25" ht="12.75" customHeight="1">
      <c r="B41" s="1" t="s">
        <v>74</v>
      </c>
      <c r="C41" s="1" t="s">
        <v>75</v>
      </c>
      <c r="D41" s="1"/>
    </row>
    <row r="42" spans="1:25" ht="12.75" customHeight="1">
      <c r="B42" t="s">
        <v>76</v>
      </c>
      <c r="C42" t="s">
        <v>27</v>
      </c>
    </row>
    <row r="43" spans="1:25" ht="12.75" customHeight="1">
      <c r="B43" t="s">
        <v>77</v>
      </c>
      <c r="C43" t="s">
        <v>23</v>
      </c>
    </row>
    <row r="44" spans="1:25" ht="12.75" customHeight="1">
      <c r="B44" t="s">
        <v>78</v>
      </c>
      <c r="C44" t="s">
        <v>43</v>
      </c>
    </row>
    <row r="45" spans="1:25" ht="12.75" customHeight="1"/>
    <row r="46" spans="1:25" ht="12.75" customHeight="1">
      <c r="B46" s="1" t="s">
        <v>79</v>
      </c>
    </row>
    <row r="47" spans="1:25" ht="12.75" customHeight="1">
      <c r="B47" t="s">
        <v>80</v>
      </c>
      <c r="C47" t="s">
        <v>81</v>
      </c>
    </row>
    <row r="48" spans="1:25" ht="12.75" customHeight="1">
      <c r="B48" t="s">
        <v>82</v>
      </c>
      <c r="C48" t="s">
        <v>83</v>
      </c>
    </row>
    <row r="49" spans="2:3" ht="12.75" customHeight="1">
      <c r="B49" t="s">
        <v>84</v>
      </c>
      <c r="C49" s="19" t="s">
        <v>85</v>
      </c>
    </row>
    <row r="50" spans="2:3" ht="12.75" customHeight="1"/>
    <row r="51" spans="2:3" ht="12.75" customHeight="1"/>
    <row r="52" spans="2:3" ht="12.75" customHeight="1"/>
    <row r="53" spans="2:3" ht="12.75" customHeight="1"/>
    <row r="54" spans="2:3" ht="12.75" customHeight="1"/>
    <row r="55" spans="2:3" ht="12.75" customHeight="1"/>
    <row r="56" spans="2:3" ht="12.75" customHeight="1"/>
    <row r="57" spans="2:3" ht="12.75" customHeight="1"/>
    <row r="58" spans="2:3" ht="12.75" customHeight="1"/>
    <row r="59" spans="2:3" ht="12.75" customHeight="1"/>
    <row r="60" spans="2:3" ht="12.75" customHeight="1"/>
    <row r="61" spans="2:3" ht="12.75" customHeight="1"/>
    <row r="62" spans="2:3" ht="12.75" customHeight="1"/>
    <row r="63" spans="2:3" ht="12.75" customHeight="1"/>
    <row r="64" spans="2:3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5">
    <mergeCell ref="A23:Y23"/>
    <mergeCell ref="A22:Y22"/>
    <mergeCell ref="X8:Y8"/>
    <mergeCell ref="U8:W8"/>
    <mergeCell ref="A11:Y11"/>
    <mergeCell ref="A12:X12"/>
    <mergeCell ref="O8:Q8"/>
    <mergeCell ref="R8:T8"/>
    <mergeCell ref="A1:M1"/>
    <mergeCell ref="C8:E8"/>
    <mergeCell ref="A8:A9"/>
    <mergeCell ref="B8:B9"/>
    <mergeCell ref="I8:K8"/>
    <mergeCell ref="L8:N8"/>
    <mergeCell ref="F8:H8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Plan studiów</vt:lpstr>
      <vt:lpstr>Bloki do wyboru</vt:lpstr>
      <vt:lpstr>Przedmioty do wyboru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</dc:creator>
  <cp:lastModifiedBy>Kasia</cp:lastModifiedBy>
  <dcterms:created xsi:type="dcterms:W3CDTF">2019-03-20T23:49:35Z</dcterms:created>
  <dcterms:modified xsi:type="dcterms:W3CDTF">2019-05-02T12:35:22Z</dcterms:modified>
</cp:coreProperties>
</file>