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<sst xmlns="http://schemas.openxmlformats.org/spreadsheetml/2006/main" count="371" uniqueCount="106">
  <si>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</si>
  <si>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</si>
  <si>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</si>
  <si>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</si>
  <si>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</si>
  <si>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</si>
  <si>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</si>
  <si>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</si>
  <si>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</si>
  <si>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</si>
  <si>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</si>
  <si>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</si>
  <si>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</si>
  <si>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</si>
  <si>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</si>
  <si>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</si>
  <si>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</si>
  <si>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</si>
  <si>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</si>
  <si>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</si>
  <si>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</si>
  <si>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</si>
  <si>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</si>
  <si>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</si>
  <si>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</si>
  <si>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</si>
  <si>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</si>
  <si>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</si>
  <si>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</si>
  <si>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</si>
  <si>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</si>
  <si>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</si>
  <si>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</si>
  <si>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</si>
  <si>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</si>
  <si>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</si>
  <si>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</si>
  <si>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</si>
  <si>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</si>
  <si>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</si>
  <si>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</si>
  <si>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</si>
  <si>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</si>
  <si>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Podstawy biologii</t>
  </si>
  <si>
    <t>Anatomia funkcjonalna człowieka</t>
  </si>
  <si>
    <t>Biologia komórki</t>
  </si>
  <si>
    <t>Technologie informacyjne</t>
  </si>
  <si>
    <t>Chemia ogólna</t>
  </si>
  <si>
    <t>Statystyka z elementami matematyki w naukach biologicznych</t>
  </si>
  <si>
    <t>Histologia zwierząt </t>
  </si>
  <si>
    <t>Podstawy genetyki</t>
  </si>
  <si>
    <t>BHP i ergonomia</t>
  </si>
  <si>
    <t>Wprowadzenie do antropologii</t>
  </si>
  <si>
    <t>Chemia organiczna</t>
  </si>
  <si>
    <t>Fizjologia zwierząt i człowieka</t>
  </si>
  <si>
    <t>Propedeutyka chorób wewnętrznych</t>
  </si>
  <si>
    <t>Mikrobiologia</t>
  </si>
  <si>
    <t>Ochrona własności intelektualnej</t>
  </si>
  <si>
    <t>Podstawy przedsiębiorczości</t>
  </si>
  <si>
    <t>Wprowadzenie do psychologii</t>
  </si>
  <si>
    <t>Podstawy prawa z prawem medycznym</t>
  </si>
  <si>
    <t>BIOLOGIA MEDYCZNA</t>
  </si>
  <si>
    <t>Biochemia</t>
  </si>
  <si>
    <t>Fizyka z elementami biofizyki</t>
  </si>
  <si>
    <t>Podstawy neuroanatomii</t>
  </si>
  <si>
    <t>Neurofizjologia</t>
  </si>
  <si>
    <t>Botanika farmaceutyczna</t>
  </si>
  <si>
    <t>Zoologia</t>
  </si>
  <si>
    <t>Język obcy</t>
  </si>
  <si>
    <t>Wychowanie fizyczne</t>
  </si>
  <si>
    <t>Molekularne podstawy biologii medycznej</t>
  </si>
  <si>
    <t>Podstawy immunologii komórkowej i molekularnej</t>
  </si>
  <si>
    <t>Biologia molekularna Eukaryota</t>
  </si>
  <si>
    <t>Metody badań behawioralnych</t>
  </si>
  <si>
    <t>Promocja i ochrona zdrowia</t>
  </si>
  <si>
    <t>Wykład ogólnouczelniany</t>
  </si>
  <si>
    <t>Neurobiologiczne podstawy zachowania się</t>
  </si>
  <si>
    <t>Neuroendokrynologia</t>
  </si>
  <si>
    <t>Zarys neurologii</t>
  </si>
  <si>
    <t>Neurobiologia rozwoju i starzenia się</t>
  </si>
  <si>
    <t>Genetyka człowieka</t>
  </si>
  <si>
    <t>Neurofarmakologia z neurotoksykologią</t>
  </si>
  <si>
    <t>Neuroimmunologia</t>
  </si>
  <si>
    <t>Neurodegeneracja i perspektywy neuroregeneracji</t>
  </si>
  <si>
    <t>Genetyka behawioralna</t>
  </si>
  <si>
    <t>Metodologia badań OUN</t>
  </si>
  <si>
    <t>Podstawy neuropsychologii</t>
  </si>
  <si>
    <t>Mechanizmy ewolucji</t>
  </si>
  <si>
    <t>Wstęp do bioinformatyki</t>
  </si>
  <si>
    <t>Pracownia specjalizacyjna</t>
  </si>
  <si>
    <t>Proseminarium</t>
  </si>
  <si>
    <t>Praktyki zawodowe</t>
  </si>
  <si>
    <t>Podstawy neurorehabilitacji</t>
  </si>
  <si>
    <t>Onto- i filogeneza układu nerwowego</t>
  </si>
  <si>
    <t>Neurobiologia uzależnień</t>
  </si>
  <si>
    <t>Podstawy psychologii klinicznej</t>
  </si>
  <si>
    <t>WF z elementami rehabilitacji ruchowej</t>
  </si>
  <si>
    <t>Seminarium</t>
  </si>
  <si>
    <t>Przedmioty do wyboru</t>
  </si>
  <si>
    <t xml:space="preserve">Pracownia dyplomowa </t>
  </si>
  <si>
    <t>NEUROBIOLOGIA</t>
  </si>
  <si>
    <r>
      <t xml:space="preserve">Rodzaj studiów: </t>
    </r>
    <r>
      <rPr>
        <sz val="10"/>
        <rFont val="Arial"/>
        <family val="2"/>
      </rPr>
      <t>studia pierwszego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</si>
  <si>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</si>
  <si>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</si>
  <si>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ZO/E</t>
  </si>
  <si>
    <t>Plan studiów, cykl kształcenia 2019/2020-2021/2022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</si>
</sst>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3" fillId="0" borderId="20" xfId="0" applyFont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workbookViewId="0" topLeftCell="A1">
      <selection activeCell="G3" sqref="G3"/>
    </sheetView>
  </sheetViews>
  <sheetFormatPr defaultColWidth="9.140625" defaultRowHeight="12.75"/>
  <cols>
    <col min="2" max="2" width="29.57421875" style="0" customWidth="1"/>
    <col min="3" max="3" width="3.7109375" style="0" customWidth="1"/>
    <col min="4" max="5" width="3.8515625" style="0" customWidth="1"/>
    <col min="6" max="6" width="4.8515625" style="0" customWidth="1"/>
    <col min="7" max="7" width="4.28125" style="0" customWidth="1"/>
    <col min="8" max="8" width="2.851562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28125" style="0" customWidth="1"/>
    <col min="14" max="15" width="3.7109375" style="0" customWidth="1"/>
    <col min="16" max="16" width="4.421875" style="0" customWidth="1"/>
    <col min="17" max="23" width="3.7109375" style="0" customWidth="1"/>
    <col min="24" max="24" width="4.140625" style="0" customWidth="1"/>
    <col min="25" max="25" width="4.57421875" style="0" customWidth="1"/>
  </cols>
  <sheetData>
    <row r="1" spans="1:13" ht="19.5" customHeight="1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" ht="12.75">
      <c r="A2" s="2" t="s">
        <v>0</v>
      </c>
      <c r="B2" s="43" t="s">
        <v>61</v>
      </c>
    </row>
    <row r="3" spans="1:2" ht="12.75">
      <c r="A3" s="2" t="s">
        <v>1</v>
      </c>
      <c r="B3" s="43" t="s">
        <v>100</v>
      </c>
    </row>
    <row r="4" ht="12.75">
      <c r="A4" s="2" t="s">
        <v>101</v>
      </c>
    </row>
    <row r="5" ht="12.75">
      <c r="A5" s="2" t="s">
        <v>102</v>
      </c>
    </row>
    <row r="6" ht="12.75">
      <c r="A6" s="2" t="s">
        <v>103</v>
      </c>
    </row>
    <row r="7" spans="1:25" ht="17.25" customHeight="1" thickBot="1">
      <c r="A7" s="71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25.5" customHeight="1" thickBot="1">
      <c r="A8" s="74" t="s">
        <v>9</v>
      </c>
      <c r="B8" s="65" t="s">
        <v>3</v>
      </c>
      <c r="C8" s="67" t="s">
        <v>7</v>
      </c>
      <c r="D8" s="68"/>
      <c r="E8" s="69"/>
      <c r="F8" s="67" t="s">
        <v>39</v>
      </c>
      <c r="G8" s="68"/>
      <c r="H8" s="69"/>
      <c r="I8" s="67" t="s">
        <v>8</v>
      </c>
      <c r="J8" s="68"/>
      <c r="K8" s="69"/>
      <c r="L8" s="62" t="s">
        <v>12</v>
      </c>
      <c r="M8" s="63"/>
      <c r="N8" s="64"/>
      <c r="O8" s="46" t="s">
        <v>40</v>
      </c>
      <c r="P8" s="47"/>
      <c r="Q8" s="48"/>
      <c r="R8" s="62" t="s">
        <v>42</v>
      </c>
      <c r="S8" s="63"/>
      <c r="T8" s="64"/>
      <c r="U8" s="62" t="s">
        <v>41</v>
      </c>
      <c r="V8" s="63"/>
      <c r="W8" s="64"/>
      <c r="X8" s="67" t="s">
        <v>6</v>
      </c>
      <c r="Y8" s="69"/>
    </row>
    <row r="9" spans="1:25" ht="87.75" customHeight="1" thickBot="1">
      <c r="A9" s="75"/>
      <c r="B9" s="66"/>
      <c r="C9" s="23" t="s">
        <v>10</v>
      </c>
      <c r="D9" s="24" t="s">
        <v>11</v>
      </c>
      <c r="E9" s="25" t="s">
        <v>4</v>
      </c>
      <c r="F9" s="23" t="s">
        <v>10</v>
      </c>
      <c r="G9" s="24" t="s">
        <v>11</v>
      </c>
      <c r="H9" s="25" t="s">
        <v>4</v>
      </c>
      <c r="I9" s="23" t="s">
        <v>10</v>
      </c>
      <c r="J9" s="24" t="s">
        <v>11</v>
      </c>
      <c r="K9" s="25" t="s">
        <v>4</v>
      </c>
      <c r="L9" s="23" t="s">
        <v>10</v>
      </c>
      <c r="M9" s="24" t="s">
        <v>11</v>
      </c>
      <c r="N9" s="25" t="s">
        <v>4</v>
      </c>
      <c r="O9" s="11" t="s">
        <v>10</v>
      </c>
      <c r="P9" s="12" t="s">
        <v>11</v>
      </c>
      <c r="Q9" s="13" t="s">
        <v>4</v>
      </c>
      <c r="R9" s="23" t="s">
        <v>10</v>
      </c>
      <c r="S9" s="24" t="s">
        <v>11</v>
      </c>
      <c r="T9" s="25" t="s">
        <v>4</v>
      </c>
      <c r="U9" s="26" t="s">
        <v>10</v>
      </c>
      <c r="V9" s="24" t="s">
        <v>11</v>
      </c>
      <c r="W9" s="25" t="s">
        <v>4</v>
      </c>
      <c r="X9" s="27" t="s">
        <v>13</v>
      </c>
      <c r="Y9" s="28" t="s">
        <v>14</v>
      </c>
    </row>
    <row r="10" spans="1:25" ht="12.75">
      <c r="A10" s="1">
        <v>1</v>
      </c>
      <c r="B10" s="32" t="s">
        <v>43</v>
      </c>
      <c r="C10" s="36">
        <v>30</v>
      </c>
      <c r="D10" s="36">
        <v>2</v>
      </c>
      <c r="E10" s="36" t="s">
        <v>16</v>
      </c>
      <c r="F10" s="36"/>
      <c r="G10" s="36"/>
      <c r="H10" s="36"/>
      <c r="I10" s="36"/>
      <c r="J10" s="36"/>
      <c r="K10" s="36"/>
      <c r="L10" s="36">
        <v>15</v>
      </c>
      <c r="M10" s="36">
        <v>2</v>
      </c>
      <c r="N10" s="36" t="s">
        <v>18</v>
      </c>
      <c r="O10" s="36"/>
      <c r="P10" s="36"/>
      <c r="Q10" s="36"/>
      <c r="R10" s="36"/>
      <c r="S10" s="36"/>
      <c r="T10" s="36"/>
      <c r="U10" s="36"/>
      <c r="V10" s="36"/>
      <c r="W10" s="36"/>
      <c r="X10" s="36">
        <f aca="true" t="shared" si="0" ref="X10:X17">C10+F10+I10+L10+O10+R10+U10</f>
        <v>45</v>
      </c>
      <c r="Y10" s="36">
        <v>4</v>
      </c>
    </row>
    <row r="11" spans="1:25" ht="12.75">
      <c r="A11" s="1">
        <v>2</v>
      </c>
      <c r="B11" s="33" t="s">
        <v>47</v>
      </c>
      <c r="C11" s="36">
        <v>30</v>
      </c>
      <c r="D11" s="36">
        <v>3</v>
      </c>
      <c r="E11" s="36" t="s">
        <v>16</v>
      </c>
      <c r="F11" s="36"/>
      <c r="G11" s="36"/>
      <c r="H11" s="36"/>
      <c r="I11" s="36"/>
      <c r="J11" s="36"/>
      <c r="K11" s="36"/>
      <c r="L11" s="36">
        <v>15</v>
      </c>
      <c r="M11" s="36">
        <v>1</v>
      </c>
      <c r="N11" s="36" t="s">
        <v>18</v>
      </c>
      <c r="O11" s="36">
        <v>30</v>
      </c>
      <c r="P11" s="36">
        <v>3</v>
      </c>
      <c r="Q11" s="36" t="s">
        <v>18</v>
      </c>
      <c r="R11" s="36"/>
      <c r="S11" s="36"/>
      <c r="T11" s="36"/>
      <c r="U11" s="36"/>
      <c r="V11" s="36"/>
      <c r="W11" s="36"/>
      <c r="X11" s="36">
        <f t="shared" si="0"/>
        <v>75</v>
      </c>
      <c r="Y11" s="36">
        <f aca="true" t="shared" si="1" ref="Y11:Y17">D11+G11+J11+M11+P11+S11+V11</f>
        <v>7</v>
      </c>
    </row>
    <row r="12" spans="1:25" ht="25.5">
      <c r="A12" s="1">
        <v>3</v>
      </c>
      <c r="B12" s="30" t="s">
        <v>48</v>
      </c>
      <c r="C12" s="36">
        <v>30</v>
      </c>
      <c r="D12" s="36">
        <v>2</v>
      </c>
      <c r="E12" s="36" t="s">
        <v>18</v>
      </c>
      <c r="F12" s="36"/>
      <c r="G12" s="36"/>
      <c r="H12" s="36"/>
      <c r="I12" s="36"/>
      <c r="J12" s="36"/>
      <c r="K12" s="36"/>
      <c r="L12" s="36"/>
      <c r="M12" s="36"/>
      <c r="N12" s="36"/>
      <c r="O12" s="36">
        <v>30</v>
      </c>
      <c r="P12" s="36">
        <v>3</v>
      </c>
      <c r="Q12" s="36" t="s">
        <v>18</v>
      </c>
      <c r="R12" s="36"/>
      <c r="S12" s="36"/>
      <c r="T12" s="36"/>
      <c r="U12" s="36"/>
      <c r="V12" s="36"/>
      <c r="W12" s="36"/>
      <c r="X12" s="36">
        <f t="shared" si="0"/>
        <v>60</v>
      </c>
      <c r="Y12" s="36">
        <f t="shared" si="1"/>
        <v>5</v>
      </c>
    </row>
    <row r="13" spans="1:25" ht="12.75">
      <c r="A13" s="1">
        <v>4</v>
      </c>
      <c r="B13" s="29" t="s">
        <v>44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>
        <v>30</v>
      </c>
      <c r="P13" s="36">
        <v>3</v>
      </c>
      <c r="Q13" s="36" t="s">
        <v>18</v>
      </c>
      <c r="R13" s="36"/>
      <c r="S13" s="36"/>
      <c r="T13" s="36"/>
      <c r="U13" s="36"/>
      <c r="V13" s="36"/>
      <c r="W13" s="36"/>
      <c r="X13" s="36">
        <f t="shared" si="0"/>
        <v>30</v>
      </c>
      <c r="Y13" s="36">
        <f t="shared" si="1"/>
        <v>3</v>
      </c>
    </row>
    <row r="14" spans="1:25" ht="12.75">
      <c r="A14" s="1">
        <v>5</v>
      </c>
      <c r="B14" s="31" t="s">
        <v>49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v>15</v>
      </c>
      <c r="P14" s="36">
        <v>2</v>
      </c>
      <c r="Q14" s="36" t="s">
        <v>18</v>
      </c>
      <c r="R14" s="36"/>
      <c r="S14" s="36"/>
      <c r="T14" s="36"/>
      <c r="U14" s="36"/>
      <c r="V14" s="36"/>
      <c r="W14" s="36"/>
      <c r="X14" s="36">
        <f t="shared" si="0"/>
        <v>15</v>
      </c>
      <c r="Y14" s="36">
        <f t="shared" si="1"/>
        <v>2</v>
      </c>
    </row>
    <row r="15" spans="1:25" ht="12.75">
      <c r="A15" s="1">
        <v>6</v>
      </c>
      <c r="B15" s="31" t="s">
        <v>50</v>
      </c>
      <c r="C15" s="36">
        <v>15</v>
      </c>
      <c r="D15" s="36">
        <v>1</v>
      </c>
      <c r="E15" s="36" t="s">
        <v>16</v>
      </c>
      <c r="F15" s="36"/>
      <c r="G15" s="36"/>
      <c r="H15" s="36"/>
      <c r="I15" s="36"/>
      <c r="J15" s="36"/>
      <c r="K15" s="36"/>
      <c r="L15" s="36"/>
      <c r="M15" s="36"/>
      <c r="N15" s="36"/>
      <c r="O15" s="36">
        <v>20</v>
      </c>
      <c r="P15" s="36">
        <v>2</v>
      </c>
      <c r="Q15" s="36" t="s">
        <v>18</v>
      </c>
      <c r="R15" s="36"/>
      <c r="S15" s="36"/>
      <c r="T15" s="36"/>
      <c r="U15" s="36"/>
      <c r="V15" s="36"/>
      <c r="W15" s="36"/>
      <c r="X15" s="36">
        <f t="shared" si="0"/>
        <v>35</v>
      </c>
      <c r="Y15" s="36">
        <f t="shared" si="1"/>
        <v>3</v>
      </c>
    </row>
    <row r="16" spans="1:25" ht="12.75">
      <c r="A16" s="1">
        <v>7</v>
      </c>
      <c r="B16" s="31" t="s">
        <v>45</v>
      </c>
      <c r="C16" s="36">
        <v>15</v>
      </c>
      <c r="D16" s="36">
        <v>2</v>
      </c>
      <c r="E16" s="36" t="s">
        <v>16</v>
      </c>
      <c r="F16" s="36"/>
      <c r="G16" s="36"/>
      <c r="H16" s="36"/>
      <c r="I16" s="36"/>
      <c r="J16" s="36"/>
      <c r="K16" s="36"/>
      <c r="L16" s="36"/>
      <c r="M16" s="36"/>
      <c r="N16" s="36"/>
      <c r="O16" s="36">
        <v>30</v>
      </c>
      <c r="P16" s="36">
        <v>3</v>
      </c>
      <c r="Q16" s="36" t="s">
        <v>18</v>
      </c>
      <c r="R16" s="36"/>
      <c r="S16" s="36"/>
      <c r="T16" s="36"/>
      <c r="U16" s="36"/>
      <c r="V16" s="36"/>
      <c r="W16" s="36"/>
      <c r="X16" s="36">
        <f t="shared" si="0"/>
        <v>45</v>
      </c>
      <c r="Y16" s="36">
        <f t="shared" si="1"/>
        <v>5</v>
      </c>
    </row>
    <row r="17" spans="1:25" ht="12.75">
      <c r="A17" s="1">
        <v>8</v>
      </c>
      <c r="B17" s="31" t="s">
        <v>51</v>
      </c>
      <c r="C17" s="36">
        <v>10</v>
      </c>
      <c r="D17" s="36">
        <v>1</v>
      </c>
      <c r="E17" s="36" t="s">
        <v>18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f t="shared" si="0"/>
        <v>10</v>
      </c>
      <c r="Y17" s="36">
        <f t="shared" si="1"/>
        <v>1</v>
      </c>
    </row>
    <row r="18" spans="2:25" ht="12.75">
      <c r="B18" s="8" t="s">
        <v>28</v>
      </c>
      <c r="C18" s="37">
        <v>130</v>
      </c>
      <c r="D18" s="37">
        <f>SUM(D10:D17)</f>
        <v>11</v>
      </c>
      <c r="E18" s="38"/>
      <c r="F18" s="37"/>
      <c r="G18" s="37"/>
      <c r="H18" s="38"/>
      <c r="I18" s="37"/>
      <c r="J18" s="37"/>
      <c r="K18" s="38"/>
      <c r="L18" s="37">
        <f>SUM(L10:L17)</f>
        <v>30</v>
      </c>
      <c r="M18" s="39">
        <f>SUM(M10:M17)</f>
        <v>3</v>
      </c>
      <c r="N18" s="40"/>
      <c r="O18" s="41">
        <f>SUM(O10:O17)</f>
        <v>155</v>
      </c>
      <c r="P18" s="41">
        <f>SUM(P10:P17)</f>
        <v>16</v>
      </c>
      <c r="Q18" s="40"/>
      <c r="R18" s="41"/>
      <c r="S18" s="41"/>
      <c r="T18" s="40"/>
      <c r="U18" s="41"/>
      <c r="V18" s="41"/>
      <c r="W18" s="40"/>
      <c r="X18" s="36">
        <f>SUM(X10:X17)</f>
        <v>315</v>
      </c>
      <c r="Y18" s="36">
        <f>SUM(Y10:Y17)</f>
        <v>30</v>
      </c>
    </row>
    <row r="19" spans="2:25" ht="12.75">
      <c r="B19" s="17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5" thickBot="1">
      <c r="A20" s="58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</row>
    <row r="21" spans="1:25" ht="24" customHeight="1" thickBot="1">
      <c r="A21" s="51" t="s">
        <v>9</v>
      </c>
      <c r="B21" s="53" t="s">
        <v>3</v>
      </c>
      <c r="C21" s="55" t="s">
        <v>7</v>
      </c>
      <c r="D21" s="56"/>
      <c r="E21" s="57"/>
      <c r="F21" s="55" t="s">
        <v>39</v>
      </c>
      <c r="G21" s="56"/>
      <c r="H21" s="57"/>
      <c r="I21" s="55" t="s">
        <v>8</v>
      </c>
      <c r="J21" s="56"/>
      <c r="K21" s="57"/>
      <c r="L21" s="61" t="s">
        <v>12</v>
      </c>
      <c r="M21" s="49"/>
      <c r="N21" s="50"/>
      <c r="O21" s="46" t="s">
        <v>40</v>
      </c>
      <c r="P21" s="47"/>
      <c r="Q21" s="48"/>
      <c r="R21" s="62" t="s">
        <v>42</v>
      </c>
      <c r="S21" s="63"/>
      <c r="T21" s="64"/>
      <c r="U21" s="49" t="s">
        <v>41</v>
      </c>
      <c r="V21" s="49"/>
      <c r="W21" s="50"/>
      <c r="X21" s="55" t="s">
        <v>6</v>
      </c>
      <c r="Y21" s="57"/>
    </row>
    <row r="22" spans="1:25" ht="81" thickBot="1">
      <c r="A22" s="52"/>
      <c r="B22" s="54"/>
      <c r="C22" s="11" t="s">
        <v>10</v>
      </c>
      <c r="D22" s="12" t="s">
        <v>11</v>
      </c>
      <c r="E22" s="13" t="s">
        <v>4</v>
      </c>
      <c r="F22" s="11" t="s">
        <v>10</v>
      </c>
      <c r="G22" s="12" t="s">
        <v>11</v>
      </c>
      <c r="H22" s="13" t="s">
        <v>4</v>
      </c>
      <c r="I22" s="11" t="s">
        <v>10</v>
      </c>
      <c r="J22" s="12" t="s">
        <v>11</v>
      </c>
      <c r="K22" s="13" t="s">
        <v>4</v>
      </c>
      <c r="L22" s="11" t="s">
        <v>10</v>
      </c>
      <c r="M22" s="12" t="s">
        <v>11</v>
      </c>
      <c r="N22" s="13" t="s">
        <v>4</v>
      </c>
      <c r="O22" s="11" t="s">
        <v>10</v>
      </c>
      <c r="P22" s="12" t="s">
        <v>11</v>
      </c>
      <c r="Q22" s="13" t="s">
        <v>4</v>
      </c>
      <c r="R22" s="23" t="s">
        <v>10</v>
      </c>
      <c r="S22" s="24" t="s">
        <v>11</v>
      </c>
      <c r="T22" s="25" t="s">
        <v>4</v>
      </c>
      <c r="U22" s="21" t="s">
        <v>10</v>
      </c>
      <c r="V22" s="12" t="s">
        <v>11</v>
      </c>
      <c r="W22" s="13" t="s">
        <v>4</v>
      </c>
      <c r="X22" s="14" t="s">
        <v>13</v>
      </c>
      <c r="Y22" s="15" t="s">
        <v>14</v>
      </c>
    </row>
    <row r="23" spans="1:25" ht="12.75">
      <c r="A23" s="1">
        <v>1</v>
      </c>
      <c r="B23" s="35" t="s">
        <v>46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v>30</v>
      </c>
      <c r="P23" s="36">
        <v>2</v>
      </c>
      <c r="Q23" s="42" t="s">
        <v>18</v>
      </c>
      <c r="R23" s="36"/>
      <c r="S23" s="36"/>
      <c r="T23" s="36"/>
      <c r="U23" s="36"/>
      <c r="V23" s="36"/>
      <c r="W23" s="36"/>
      <c r="X23" s="36">
        <f>C23+F23+I23+L23+O23+R23+U23</f>
        <v>30</v>
      </c>
      <c r="Y23" s="36">
        <f>D23+G23+J23+M23+P23+S23+V23</f>
        <v>2</v>
      </c>
    </row>
    <row r="24" spans="1:25" ht="12.75">
      <c r="A24" s="1">
        <v>2</v>
      </c>
      <c r="B24" s="31" t="s">
        <v>52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v>15</v>
      </c>
      <c r="M24" s="36">
        <v>1</v>
      </c>
      <c r="N24" s="42" t="s">
        <v>18</v>
      </c>
      <c r="O24" s="36"/>
      <c r="P24" s="36"/>
      <c r="Q24" s="36"/>
      <c r="R24" s="36"/>
      <c r="S24" s="36"/>
      <c r="T24" s="36"/>
      <c r="U24" s="36"/>
      <c r="V24" s="36"/>
      <c r="W24" s="36"/>
      <c r="X24" s="36">
        <f aca="true" t="shared" si="2" ref="X24:X32">C24+F24+I24+L24+O24+R24+U24</f>
        <v>15</v>
      </c>
      <c r="Y24" s="36">
        <f aca="true" t="shared" si="3" ref="Y24:Y32">D24+G24+J24+M24+P24+S24+V24</f>
        <v>1</v>
      </c>
    </row>
    <row r="25" spans="1:25" ht="12.75">
      <c r="A25" s="1">
        <v>3</v>
      </c>
      <c r="B25" s="31" t="s">
        <v>53</v>
      </c>
      <c r="C25" s="36">
        <v>30</v>
      </c>
      <c r="D25" s="36">
        <v>3</v>
      </c>
      <c r="E25" s="42" t="s">
        <v>16</v>
      </c>
      <c r="F25" s="36"/>
      <c r="G25" s="36"/>
      <c r="H25" s="36"/>
      <c r="I25" s="36"/>
      <c r="J25" s="36"/>
      <c r="K25" s="36"/>
      <c r="L25" s="36"/>
      <c r="M25" s="36"/>
      <c r="N25" s="36"/>
      <c r="O25" s="36">
        <v>30</v>
      </c>
      <c r="P25" s="36">
        <v>3</v>
      </c>
      <c r="Q25" s="42" t="s">
        <v>18</v>
      </c>
      <c r="R25" s="36"/>
      <c r="S25" s="36"/>
      <c r="T25" s="36"/>
      <c r="U25" s="36"/>
      <c r="V25" s="36"/>
      <c r="W25" s="36"/>
      <c r="X25" s="36">
        <f t="shared" si="2"/>
        <v>60</v>
      </c>
      <c r="Y25" s="36">
        <f t="shared" si="3"/>
        <v>6</v>
      </c>
    </row>
    <row r="26" spans="1:25" ht="12.75">
      <c r="A26" s="1">
        <v>4</v>
      </c>
      <c r="B26" s="31" t="s">
        <v>54</v>
      </c>
      <c r="C26" s="36">
        <v>30</v>
      </c>
      <c r="D26" s="36">
        <v>3</v>
      </c>
      <c r="E26" s="42" t="s">
        <v>16</v>
      </c>
      <c r="F26" s="36"/>
      <c r="G26" s="36"/>
      <c r="H26" s="36"/>
      <c r="I26" s="36"/>
      <c r="J26" s="36"/>
      <c r="K26" s="36"/>
      <c r="L26" s="36"/>
      <c r="M26" s="36"/>
      <c r="N26" s="36"/>
      <c r="O26" s="36">
        <v>30</v>
      </c>
      <c r="P26" s="36">
        <v>3</v>
      </c>
      <c r="Q26" s="42" t="s">
        <v>18</v>
      </c>
      <c r="R26" s="36"/>
      <c r="S26" s="36"/>
      <c r="T26" s="36"/>
      <c r="U26" s="36"/>
      <c r="V26" s="36"/>
      <c r="W26" s="36"/>
      <c r="X26" s="36">
        <f t="shared" si="2"/>
        <v>60</v>
      </c>
      <c r="Y26" s="36">
        <f t="shared" si="3"/>
        <v>6</v>
      </c>
    </row>
    <row r="27" spans="1:25" ht="12.75">
      <c r="A27" s="1">
        <v>5</v>
      </c>
      <c r="B27" s="31" t="s">
        <v>55</v>
      </c>
      <c r="C27" s="36">
        <v>30</v>
      </c>
      <c r="D27" s="36">
        <v>2</v>
      </c>
      <c r="E27" s="42" t="s">
        <v>18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f t="shared" si="2"/>
        <v>30</v>
      </c>
      <c r="Y27" s="36">
        <f t="shared" si="3"/>
        <v>2</v>
      </c>
    </row>
    <row r="28" spans="1:25" ht="12.75">
      <c r="A28" s="1">
        <v>6</v>
      </c>
      <c r="B28" s="31" t="s">
        <v>56</v>
      </c>
      <c r="C28" s="36">
        <v>30</v>
      </c>
      <c r="D28" s="36">
        <v>3</v>
      </c>
      <c r="E28" s="42" t="s">
        <v>16</v>
      </c>
      <c r="F28" s="36"/>
      <c r="G28" s="36"/>
      <c r="H28" s="36"/>
      <c r="I28" s="36"/>
      <c r="J28" s="36"/>
      <c r="K28" s="36"/>
      <c r="L28" s="36"/>
      <c r="M28" s="36"/>
      <c r="N28" s="36"/>
      <c r="O28" s="36">
        <v>30</v>
      </c>
      <c r="P28" s="36">
        <v>4</v>
      </c>
      <c r="Q28" s="42" t="s">
        <v>18</v>
      </c>
      <c r="R28" s="36"/>
      <c r="S28" s="36"/>
      <c r="T28" s="36"/>
      <c r="U28" s="36"/>
      <c r="V28" s="36"/>
      <c r="W28" s="36"/>
      <c r="X28" s="36">
        <f t="shared" si="2"/>
        <v>60</v>
      </c>
      <c r="Y28" s="36">
        <f t="shared" si="3"/>
        <v>7</v>
      </c>
    </row>
    <row r="29" spans="1:25" ht="12.75">
      <c r="A29" s="1">
        <v>7</v>
      </c>
      <c r="B29" s="31" t="s">
        <v>57</v>
      </c>
      <c r="C29" s="36">
        <v>15</v>
      </c>
      <c r="D29" s="36">
        <v>1</v>
      </c>
      <c r="E29" s="42" t="s">
        <v>18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f t="shared" si="2"/>
        <v>15</v>
      </c>
      <c r="Y29" s="36">
        <f t="shared" si="3"/>
        <v>1</v>
      </c>
    </row>
    <row r="30" spans="1:25" ht="12.75">
      <c r="A30" s="1">
        <v>8</v>
      </c>
      <c r="B30" s="31" t="s">
        <v>58</v>
      </c>
      <c r="C30" s="36">
        <v>15</v>
      </c>
      <c r="D30" s="36">
        <v>1</v>
      </c>
      <c r="E30" s="42" t="s">
        <v>18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f t="shared" si="2"/>
        <v>15</v>
      </c>
      <c r="Y30" s="36">
        <f t="shared" si="3"/>
        <v>1</v>
      </c>
    </row>
    <row r="31" spans="1:25" ht="12.75">
      <c r="A31" s="1">
        <v>9</v>
      </c>
      <c r="B31" s="31" t="s">
        <v>59</v>
      </c>
      <c r="C31" s="36">
        <v>30</v>
      </c>
      <c r="D31" s="36">
        <v>2</v>
      </c>
      <c r="E31" s="42" t="s">
        <v>16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f t="shared" si="2"/>
        <v>30</v>
      </c>
      <c r="Y31" s="36">
        <f t="shared" si="3"/>
        <v>2</v>
      </c>
    </row>
    <row r="32" spans="1:25" ht="25.5">
      <c r="A32" s="5">
        <v>10</v>
      </c>
      <c r="B32" s="31" t="s">
        <v>60</v>
      </c>
      <c r="C32" s="36">
        <v>30</v>
      </c>
      <c r="D32" s="36">
        <v>2</v>
      </c>
      <c r="E32" s="42" t="s">
        <v>18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f t="shared" si="2"/>
        <v>30</v>
      </c>
      <c r="Y32" s="36">
        <f t="shared" si="3"/>
        <v>2</v>
      </c>
    </row>
    <row r="33" spans="2:25" ht="12.75">
      <c r="B33" s="8" t="s">
        <v>28</v>
      </c>
      <c r="C33" s="9">
        <f>+SUM(C23:C32)</f>
        <v>210</v>
      </c>
      <c r="D33" s="9">
        <v>17</v>
      </c>
      <c r="E33" s="16"/>
      <c r="F33" s="9"/>
      <c r="G33" s="9"/>
      <c r="H33" s="16"/>
      <c r="I33" s="9"/>
      <c r="J33" s="9"/>
      <c r="K33" s="16"/>
      <c r="L33" s="9">
        <v>15</v>
      </c>
      <c r="M33" s="10">
        <v>1</v>
      </c>
      <c r="N33" s="6"/>
      <c r="O33" s="7">
        <v>120</v>
      </c>
      <c r="P33" s="7">
        <v>12</v>
      </c>
      <c r="Q33" s="6"/>
      <c r="R33" s="7"/>
      <c r="S33" s="7"/>
      <c r="T33" s="6"/>
      <c r="U33" s="7"/>
      <c r="V33" s="7"/>
      <c r="W33" s="6"/>
      <c r="X33" s="3">
        <f>SUM(X23:X32)</f>
        <v>345</v>
      </c>
      <c r="Y33" s="3">
        <f>SUM(Y23:Y32)</f>
        <v>30</v>
      </c>
    </row>
    <row r="34" spans="2:25" ht="12.75">
      <c r="B34" s="17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2:25" ht="12.75">
      <c r="B35" s="4" t="s">
        <v>29</v>
      </c>
      <c r="C35" s="34">
        <f>SUM(C18,C33)</f>
        <v>340</v>
      </c>
      <c r="D35" s="34">
        <f>SUM(D18,D33)</f>
        <v>28</v>
      </c>
      <c r="E35" s="6"/>
      <c r="F35" s="3"/>
      <c r="G35" s="3"/>
      <c r="H35" s="6"/>
      <c r="I35" s="3"/>
      <c r="J35" s="3"/>
      <c r="K35" s="6"/>
      <c r="L35" s="3">
        <f>SUM(L18,L33)</f>
        <v>45</v>
      </c>
      <c r="M35" s="3">
        <f>SUM(M18,M33)</f>
        <v>4</v>
      </c>
      <c r="N35" s="6"/>
      <c r="O35" s="7">
        <f>+SUM(O18,O33)</f>
        <v>275</v>
      </c>
      <c r="P35" s="7">
        <f>+SUM(P18,P33)</f>
        <v>28</v>
      </c>
      <c r="Q35" s="6"/>
      <c r="R35" s="7"/>
      <c r="S35" s="7"/>
      <c r="T35" s="6"/>
      <c r="U35" s="7"/>
      <c r="V35" s="7"/>
      <c r="W35" s="6"/>
      <c r="X35" s="3">
        <f>SUM(X18,X33)</f>
        <v>660</v>
      </c>
      <c r="Y35" s="34">
        <v>60</v>
      </c>
    </row>
    <row r="36" spans="2:25" ht="12.75"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8"/>
    </row>
    <row r="37" spans="1:25" ht="13.5" thickBot="1">
      <c r="A37" s="58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</row>
    <row r="38" spans="1:25" ht="24" customHeight="1" thickBot="1">
      <c r="A38" s="51" t="s">
        <v>9</v>
      </c>
      <c r="B38" s="53" t="s">
        <v>3</v>
      </c>
      <c r="C38" s="55" t="s">
        <v>7</v>
      </c>
      <c r="D38" s="56"/>
      <c r="E38" s="57"/>
      <c r="F38" s="55" t="s">
        <v>39</v>
      </c>
      <c r="G38" s="56"/>
      <c r="H38" s="57"/>
      <c r="I38" s="55" t="s">
        <v>8</v>
      </c>
      <c r="J38" s="56"/>
      <c r="K38" s="57"/>
      <c r="L38" s="61" t="s">
        <v>12</v>
      </c>
      <c r="M38" s="49"/>
      <c r="N38" s="50"/>
      <c r="O38" s="46" t="s">
        <v>40</v>
      </c>
      <c r="P38" s="47"/>
      <c r="Q38" s="48"/>
      <c r="R38" s="62" t="s">
        <v>42</v>
      </c>
      <c r="S38" s="63"/>
      <c r="T38" s="64"/>
      <c r="U38" s="49" t="s">
        <v>41</v>
      </c>
      <c r="V38" s="49"/>
      <c r="W38" s="50"/>
      <c r="X38" s="55" t="s">
        <v>6</v>
      </c>
      <c r="Y38" s="57"/>
    </row>
    <row r="39" spans="1:25" ht="81" thickBot="1">
      <c r="A39" s="52"/>
      <c r="B39" s="54"/>
      <c r="C39" s="11" t="s">
        <v>10</v>
      </c>
      <c r="D39" s="12" t="s">
        <v>11</v>
      </c>
      <c r="E39" s="13" t="s">
        <v>4</v>
      </c>
      <c r="F39" s="11" t="s">
        <v>10</v>
      </c>
      <c r="G39" s="12" t="s">
        <v>11</v>
      </c>
      <c r="H39" s="13" t="s">
        <v>4</v>
      </c>
      <c r="I39" s="11" t="s">
        <v>10</v>
      </c>
      <c r="J39" s="12" t="s">
        <v>11</v>
      </c>
      <c r="K39" s="13" t="s">
        <v>4</v>
      </c>
      <c r="L39" s="11" t="s">
        <v>10</v>
      </c>
      <c r="M39" s="12" t="s">
        <v>11</v>
      </c>
      <c r="N39" s="13" t="s">
        <v>4</v>
      </c>
      <c r="O39" s="11" t="s">
        <v>10</v>
      </c>
      <c r="P39" s="12" t="s">
        <v>11</v>
      </c>
      <c r="Q39" s="13" t="s">
        <v>4</v>
      </c>
      <c r="R39" s="11" t="s">
        <v>10</v>
      </c>
      <c r="S39" s="12" t="s">
        <v>11</v>
      </c>
      <c r="T39" s="13" t="s">
        <v>4</v>
      </c>
      <c r="U39" s="21" t="s">
        <v>10</v>
      </c>
      <c r="V39" s="12" t="s">
        <v>11</v>
      </c>
      <c r="W39" s="13" t="s">
        <v>4</v>
      </c>
      <c r="X39" s="14" t="s">
        <v>13</v>
      </c>
      <c r="Y39" s="15" t="s">
        <v>14</v>
      </c>
    </row>
    <row r="40" spans="1:25" ht="12.75">
      <c r="A40" s="1">
        <v>1</v>
      </c>
      <c r="B40" s="31" t="s">
        <v>62</v>
      </c>
      <c r="C40" s="36">
        <v>30</v>
      </c>
      <c r="D40" s="36">
        <v>3</v>
      </c>
      <c r="E40" s="42" t="s">
        <v>16</v>
      </c>
      <c r="F40" s="36"/>
      <c r="G40" s="36"/>
      <c r="H40" s="36"/>
      <c r="I40" s="36"/>
      <c r="J40" s="36"/>
      <c r="K40" s="36"/>
      <c r="L40" s="36"/>
      <c r="M40" s="36"/>
      <c r="N40" s="36"/>
      <c r="O40" s="36">
        <v>30</v>
      </c>
      <c r="P40" s="36">
        <v>3</v>
      </c>
      <c r="Q40" s="42" t="s">
        <v>18</v>
      </c>
      <c r="R40" s="36"/>
      <c r="S40" s="36"/>
      <c r="T40" s="36"/>
      <c r="U40" s="36"/>
      <c r="V40" s="36"/>
      <c r="W40" s="36"/>
      <c r="X40" s="36">
        <f>C40+F40+I40+L40+O40+R40+U40</f>
        <v>60</v>
      </c>
      <c r="Y40" s="36">
        <f>D40+G40+J40+M40+P40+S40+V40</f>
        <v>6</v>
      </c>
    </row>
    <row r="41" spans="1:25" ht="12.75">
      <c r="A41" s="1">
        <v>2</v>
      </c>
      <c r="B41" s="31" t="s">
        <v>63</v>
      </c>
      <c r="C41" s="36">
        <v>30</v>
      </c>
      <c r="D41" s="36">
        <v>3</v>
      </c>
      <c r="E41" s="42" t="s">
        <v>16</v>
      </c>
      <c r="F41" s="36"/>
      <c r="G41" s="36"/>
      <c r="H41" s="36"/>
      <c r="I41" s="36"/>
      <c r="J41" s="36"/>
      <c r="K41" s="36"/>
      <c r="L41" s="36"/>
      <c r="M41" s="36"/>
      <c r="N41" s="36"/>
      <c r="O41" s="36">
        <v>30</v>
      </c>
      <c r="P41" s="36">
        <v>2</v>
      </c>
      <c r="Q41" s="42" t="s">
        <v>18</v>
      </c>
      <c r="R41" s="36"/>
      <c r="S41" s="36"/>
      <c r="T41" s="36"/>
      <c r="U41" s="36"/>
      <c r="V41" s="36"/>
      <c r="W41" s="36"/>
      <c r="X41" s="36">
        <f aca="true" t="shared" si="4" ref="X41:X47">C41+F41+I41+L41+O41+R41+U41</f>
        <v>60</v>
      </c>
      <c r="Y41" s="36">
        <f aca="true" t="shared" si="5" ref="Y41:Y47">D41+G41+J41+M41+P41+S41+V41</f>
        <v>5</v>
      </c>
    </row>
    <row r="42" spans="1:25" ht="12.75">
      <c r="A42" s="1">
        <v>3</v>
      </c>
      <c r="B42" s="31" t="s">
        <v>64</v>
      </c>
      <c r="C42" s="36">
        <v>15</v>
      </c>
      <c r="D42" s="36">
        <v>1</v>
      </c>
      <c r="E42" s="42" t="s">
        <v>16</v>
      </c>
      <c r="F42" s="36"/>
      <c r="G42" s="36"/>
      <c r="H42" s="36"/>
      <c r="I42" s="36"/>
      <c r="J42" s="36"/>
      <c r="K42" s="36"/>
      <c r="L42" s="36"/>
      <c r="M42" s="36"/>
      <c r="N42" s="36"/>
      <c r="O42" s="36">
        <v>30</v>
      </c>
      <c r="P42" s="36">
        <v>3</v>
      </c>
      <c r="Q42" s="42" t="s">
        <v>18</v>
      </c>
      <c r="R42" s="36"/>
      <c r="S42" s="36"/>
      <c r="T42" s="36"/>
      <c r="U42" s="36"/>
      <c r="V42" s="36"/>
      <c r="W42" s="36"/>
      <c r="X42" s="36">
        <f t="shared" si="4"/>
        <v>45</v>
      </c>
      <c r="Y42" s="36">
        <f t="shared" si="5"/>
        <v>4</v>
      </c>
    </row>
    <row r="43" spans="1:25" ht="12.75">
      <c r="A43" s="1">
        <v>4</v>
      </c>
      <c r="B43" s="31" t="s">
        <v>65</v>
      </c>
      <c r="C43" s="36">
        <v>15</v>
      </c>
      <c r="D43" s="36">
        <v>1</v>
      </c>
      <c r="E43" s="42" t="s">
        <v>16</v>
      </c>
      <c r="F43" s="36"/>
      <c r="G43" s="36"/>
      <c r="H43" s="36"/>
      <c r="I43" s="36"/>
      <c r="J43" s="36"/>
      <c r="K43" s="36"/>
      <c r="L43" s="36"/>
      <c r="M43" s="36"/>
      <c r="N43" s="36"/>
      <c r="O43" s="36">
        <v>30</v>
      </c>
      <c r="P43" s="36">
        <v>2</v>
      </c>
      <c r="Q43" s="42" t="s">
        <v>18</v>
      </c>
      <c r="R43" s="36"/>
      <c r="S43" s="36"/>
      <c r="T43" s="36"/>
      <c r="U43" s="36"/>
      <c r="V43" s="36"/>
      <c r="W43" s="36"/>
      <c r="X43" s="36">
        <f t="shared" si="4"/>
        <v>45</v>
      </c>
      <c r="Y43" s="36">
        <f t="shared" si="5"/>
        <v>3</v>
      </c>
    </row>
    <row r="44" spans="1:25" ht="12.75">
      <c r="A44" s="1">
        <v>5</v>
      </c>
      <c r="B44" s="31" t="s">
        <v>66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v>30</v>
      </c>
      <c r="P44" s="36">
        <v>2</v>
      </c>
      <c r="Q44" s="42" t="s">
        <v>18</v>
      </c>
      <c r="R44" s="36"/>
      <c r="S44" s="36"/>
      <c r="T44" s="36"/>
      <c r="U44" s="36"/>
      <c r="V44" s="36"/>
      <c r="W44" s="36"/>
      <c r="X44" s="36">
        <f t="shared" si="4"/>
        <v>30</v>
      </c>
      <c r="Y44" s="36">
        <f t="shared" si="5"/>
        <v>2</v>
      </c>
    </row>
    <row r="45" spans="1:25" ht="12.75">
      <c r="A45" s="1">
        <v>6</v>
      </c>
      <c r="B45" s="31" t="s">
        <v>67</v>
      </c>
      <c r="C45" s="36">
        <v>45</v>
      </c>
      <c r="D45" s="36">
        <v>3</v>
      </c>
      <c r="E45" s="42" t="s">
        <v>16</v>
      </c>
      <c r="F45" s="36"/>
      <c r="G45" s="36"/>
      <c r="H45" s="36"/>
      <c r="I45" s="36"/>
      <c r="J45" s="36"/>
      <c r="K45" s="36"/>
      <c r="L45" s="36"/>
      <c r="M45" s="36"/>
      <c r="N45" s="36"/>
      <c r="O45" s="36">
        <v>30</v>
      </c>
      <c r="P45" s="36">
        <v>3</v>
      </c>
      <c r="Q45" s="42" t="s">
        <v>18</v>
      </c>
      <c r="R45" s="36"/>
      <c r="S45" s="36"/>
      <c r="T45" s="36"/>
      <c r="U45" s="36"/>
      <c r="V45" s="36"/>
      <c r="W45" s="36"/>
      <c r="X45" s="36">
        <f t="shared" si="4"/>
        <v>75</v>
      </c>
      <c r="Y45" s="36">
        <f t="shared" si="5"/>
        <v>6</v>
      </c>
    </row>
    <row r="46" spans="1:25" ht="12.75">
      <c r="A46" s="1">
        <v>7</v>
      </c>
      <c r="B46" s="31" t="s">
        <v>68</v>
      </c>
      <c r="C46" s="36"/>
      <c r="D46" s="36"/>
      <c r="E46" s="36"/>
      <c r="F46" s="36"/>
      <c r="G46" s="36"/>
      <c r="H46" s="36"/>
      <c r="I46" s="36">
        <v>60</v>
      </c>
      <c r="J46" s="36">
        <v>4</v>
      </c>
      <c r="K46" s="42" t="s">
        <v>18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>
        <f t="shared" si="4"/>
        <v>60</v>
      </c>
      <c r="Y46" s="36">
        <f t="shared" si="5"/>
        <v>4</v>
      </c>
    </row>
    <row r="47" spans="1:25" ht="12.75">
      <c r="A47" s="1">
        <v>8</v>
      </c>
      <c r="B47" s="31" t="s">
        <v>69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v>30</v>
      </c>
      <c r="P47" s="36">
        <v>0</v>
      </c>
      <c r="Q47" s="42" t="s">
        <v>20</v>
      </c>
      <c r="R47" s="36"/>
      <c r="S47" s="36"/>
      <c r="T47" s="36"/>
      <c r="U47" s="36"/>
      <c r="V47" s="36"/>
      <c r="W47" s="36"/>
      <c r="X47" s="36">
        <f t="shared" si="4"/>
        <v>30</v>
      </c>
      <c r="Y47" s="36">
        <f t="shared" si="5"/>
        <v>0</v>
      </c>
    </row>
    <row r="48" spans="2:25" ht="12.75">
      <c r="B48" s="8" t="s">
        <v>28</v>
      </c>
      <c r="C48" s="37">
        <v>135</v>
      </c>
      <c r="D48" s="37">
        <v>11</v>
      </c>
      <c r="E48" s="38"/>
      <c r="F48" s="37"/>
      <c r="G48" s="37"/>
      <c r="H48" s="38"/>
      <c r="I48" s="37">
        <v>60</v>
      </c>
      <c r="J48" s="37">
        <v>4</v>
      </c>
      <c r="K48" s="38"/>
      <c r="L48" s="37"/>
      <c r="M48" s="39"/>
      <c r="N48" s="40"/>
      <c r="O48" s="41">
        <v>210</v>
      </c>
      <c r="P48" s="41">
        <v>15</v>
      </c>
      <c r="Q48" s="40"/>
      <c r="R48" s="41"/>
      <c r="S48" s="41"/>
      <c r="T48" s="40"/>
      <c r="U48" s="41"/>
      <c r="V48" s="41"/>
      <c r="W48" s="40"/>
      <c r="X48" s="36">
        <f>SUM(X40:X47)</f>
        <v>405</v>
      </c>
      <c r="Y48" s="36">
        <v>30</v>
      </c>
    </row>
    <row r="49" spans="2:25" ht="12.75">
      <c r="B49" s="17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8"/>
    </row>
    <row r="50" spans="1:25" ht="13.5" thickBot="1">
      <c r="A50" s="58" t="s">
        <v>35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/>
    </row>
    <row r="51" spans="1:25" ht="26.25" customHeight="1" thickBot="1">
      <c r="A51" s="51" t="s">
        <v>9</v>
      </c>
      <c r="B51" s="53" t="s">
        <v>3</v>
      </c>
      <c r="C51" s="55" t="s">
        <v>7</v>
      </c>
      <c r="D51" s="56"/>
      <c r="E51" s="57"/>
      <c r="F51" s="55" t="s">
        <v>39</v>
      </c>
      <c r="G51" s="56"/>
      <c r="H51" s="57"/>
      <c r="I51" s="55" t="s">
        <v>8</v>
      </c>
      <c r="J51" s="56"/>
      <c r="K51" s="57"/>
      <c r="L51" s="61" t="s">
        <v>12</v>
      </c>
      <c r="M51" s="49"/>
      <c r="N51" s="50"/>
      <c r="O51" s="46" t="s">
        <v>40</v>
      </c>
      <c r="P51" s="47"/>
      <c r="Q51" s="48"/>
      <c r="R51" s="62" t="s">
        <v>42</v>
      </c>
      <c r="S51" s="63"/>
      <c r="T51" s="64"/>
      <c r="U51" s="49" t="s">
        <v>41</v>
      </c>
      <c r="V51" s="49"/>
      <c r="W51" s="50"/>
      <c r="X51" s="55" t="s">
        <v>6</v>
      </c>
      <c r="Y51" s="57"/>
    </row>
    <row r="52" spans="1:25" ht="81" customHeight="1" thickBot="1">
      <c r="A52" s="52"/>
      <c r="B52" s="54"/>
      <c r="C52" s="11" t="s">
        <v>10</v>
      </c>
      <c r="D52" s="12" t="s">
        <v>11</v>
      </c>
      <c r="E52" s="13" t="s">
        <v>4</v>
      </c>
      <c r="F52" s="11" t="s">
        <v>10</v>
      </c>
      <c r="G52" s="12" t="s">
        <v>11</v>
      </c>
      <c r="H52" s="13" t="s">
        <v>4</v>
      </c>
      <c r="I52" s="11" t="s">
        <v>10</v>
      </c>
      <c r="J52" s="12" t="s">
        <v>11</v>
      </c>
      <c r="K52" s="13" t="s">
        <v>4</v>
      </c>
      <c r="L52" s="11" t="s">
        <v>10</v>
      </c>
      <c r="M52" s="12" t="s">
        <v>11</v>
      </c>
      <c r="N52" s="13" t="s">
        <v>4</v>
      </c>
      <c r="O52" s="11" t="s">
        <v>10</v>
      </c>
      <c r="P52" s="12" t="s">
        <v>11</v>
      </c>
      <c r="Q52" s="13" t="s">
        <v>4</v>
      </c>
      <c r="R52" s="11" t="s">
        <v>10</v>
      </c>
      <c r="S52" s="12" t="s">
        <v>11</v>
      </c>
      <c r="T52" s="13" t="s">
        <v>4</v>
      </c>
      <c r="U52" s="21" t="s">
        <v>10</v>
      </c>
      <c r="V52" s="12" t="s">
        <v>11</v>
      </c>
      <c r="W52" s="13" t="s">
        <v>4</v>
      </c>
      <c r="X52" s="14" t="s">
        <v>13</v>
      </c>
      <c r="Y52" s="15" t="s">
        <v>14</v>
      </c>
    </row>
    <row r="53" spans="1:25" ht="25.5">
      <c r="A53" s="1">
        <v>1</v>
      </c>
      <c r="B53" s="31" t="s">
        <v>70</v>
      </c>
      <c r="C53" s="3">
        <v>30</v>
      </c>
      <c r="D53" s="3">
        <v>3</v>
      </c>
      <c r="E53" s="3" t="s">
        <v>16</v>
      </c>
      <c r="F53" s="3"/>
      <c r="G53" s="3"/>
      <c r="H53" s="3"/>
      <c r="I53" s="3"/>
      <c r="J53" s="3"/>
      <c r="K53" s="3"/>
      <c r="L53" s="3"/>
      <c r="M53" s="3"/>
      <c r="N53" s="3"/>
      <c r="O53" s="3">
        <v>30</v>
      </c>
      <c r="P53" s="3">
        <v>3</v>
      </c>
      <c r="Q53" s="3" t="s">
        <v>18</v>
      </c>
      <c r="R53" s="3"/>
      <c r="S53" s="3"/>
      <c r="T53" s="3"/>
      <c r="U53" s="3"/>
      <c r="V53" s="3"/>
      <c r="W53" s="3"/>
      <c r="X53" s="3">
        <f>C53+F53+I53+L53+O53+R53+U53</f>
        <v>60</v>
      </c>
      <c r="Y53" s="3">
        <f>D53+G53+J53+M53+P53+S53+V53</f>
        <v>6</v>
      </c>
    </row>
    <row r="54" spans="1:25" ht="25.5">
      <c r="A54" s="1">
        <v>2</v>
      </c>
      <c r="B54" s="31" t="s">
        <v>71</v>
      </c>
      <c r="C54" s="3">
        <v>30</v>
      </c>
      <c r="D54" s="3">
        <v>2</v>
      </c>
      <c r="E54" s="3" t="s">
        <v>18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f aca="true" t="shared" si="6" ref="X54:X63">C54+F54+I54+L54+O54+R54+U54</f>
        <v>30</v>
      </c>
      <c r="Y54" s="3">
        <f aca="true" t="shared" si="7" ref="Y54:Y63">D54+G54+J54+M54+P54+S54+V54</f>
        <v>2</v>
      </c>
    </row>
    <row r="55" spans="1:25" ht="12.75">
      <c r="A55" s="1">
        <v>3</v>
      </c>
      <c r="B55" s="31" t="s">
        <v>72</v>
      </c>
      <c r="C55" s="3">
        <v>30</v>
      </c>
      <c r="D55" s="3">
        <v>2</v>
      </c>
      <c r="E55" s="3" t="s">
        <v>16</v>
      </c>
      <c r="F55" s="3"/>
      <c r="G55" s="3"/>
      <c r="H55" s="3"/>
      <c r="I55" s="3"/>
      <c r="J55" s="3"/>
      <c r="K55" s="3"/>
      <c r="L55" s="3"/>
      <c r="M55" s="3"/>
      <c r="N55" s="3"/>
      <c r="O55" s="3">
        <v>15</v>
      </c>
      <c r="P55" s="3">
        <v>2</v>
      </c>
      <c r="Q55" s="3" t="s">
        <v>18</v>
      </c>
      <c r="R55" s="3"/>
      <c r="S55" s="3"/>
      <c r="T55" s="3"/>
      <c r="U55" s="3"/>
      <c r="V55" s="3"/>
      <c r="W55" s="3"/>
      <c r="X55" s="3">
        <f t="shared" si="6"/>
        <v>45</v>
      </c>
      <c r="Y55" s="3">
        <f t="shared" si="7"/>
        <v>4</v>
      </c>
    </row>
    <row r="56" spans="1:25" ht="12.75">
      <c r="A56" s="1">
        <v>4</v>
      </c>
      <c r="B56" s="31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30</v>
      </c>
      <c r="P56" s="3">
        <v>2</v>
      </c>
      <c r="Q56" s="3" t="s">
        <v>18</v>
      </c>
      <c r="R56" s="3"/>
      <c r="S56" s="3"/>
      <c r="T56" s="3"/>
      <c r="U56" s="3"/>
      <c r="V56" s="3"/>
      <c r="W56" s="3"/>
      <c r="X56" s="3">
        <f t="shared" si="6"/>
        <v>30</v>
      </c>
      <c r="Y56" s="3">
        <f t="shared" si="7"/>
        <v>2</v>
      </c>
    </row>
    <row r="57" spans="1:25" ht="12.75">
      <c r="A57" s="1">
        <v>5</v>
      </c>
      <c r="B57" s="31" t="s">
        <v>74</v>
      </c>
      <c r="C57" s="3">
        <v>30</v>
      </c>
      <c r="D57" s="3">
        <v>2</v>
      </c>
      <c r="E57" s="3" t="s">
        <v>16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>
        <f t="shared" si="6"/>
        <v>30</v>
      </c>
      <c r="Y57" s="3">
        <f t="shared" si="7"/>
        <v>2</v>
      </c>
    </row>
    <row r="58" spans="1:25" ht="12.75">
      <c r="A58" s="1">
        <v>6</v>
      </c>
      <c r="B58" s="31" t="s">
        <v>75</v>
      </c>
      <c r="C58" s="3">
        <v>30</v>
      </c>
      <c r="D58" s="3">
        <v>2</v>
      </c>
      <c r="E58" s="3" t="s">
        <v>18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f t="shared" si="6"/>
        <v>30</v>
      </c>
      <c r="Y58" s="3">
        <f t="shared" si="7"/>
        <v>2</v>
      </c>
    </row>
    <row r="59" spans="1:25" ht="25.5">
      <c r="A59" s="1">
        <v>7</v>
      </c>
      <c r="B59" s="31" t="s">
        <v>76</v>
      </c>
      <c r="C59" s="3">
        <v>30</v>
      </c>
      <c r="D59" s="3">
        <v>2</v>
      </c>
      <c r="E59" s="3" t="s">
        <v>16</v>
      </c>
      <c r="F59" s="3"/>
      <c r="G59" s="3"/>
      <c r="H59" s="3"/>
      <c r="I59" s="3"/>
      <c r="J59" s="3"/>
      <c r="K59" s="3"/>
      <c r="L59" s="3"/>
      <c r="M59" s="3"/>
      <c r="N59" s="3"/>
      <c r="O59" s="3">
        <v>15</v>
      </c>
      <c r="P59" s="3">
        <v>2</v>
      </c>
      <c r="Q59" s="3" t="s">
        <v>18</v>
      </c>
      <c r="R59" s="3"/>
      <c r="S59" s="3"/>
      <c r="T59" s="3"/>
      <c r="U59" s="3"/>
      <c r="V59" s="3"/>
      <c r="W59" s="3"/>
      <c r="X59" s="3">
        <f t="shared" si="6"/>
        <v>45</v>
      </c>
      <c r="Y59" s="3">
        <f t="shared" si="7"/>
        <v>4</v>
      </c>
    </row>
    <row r="60" spans="1:25" ht="12.75">
      <c r="A60" s="1">
        <v>8</v>
      </c>
      <c r="B60" s="31" t="s">
        <v>77</v>
      </c>
      <c r="C60" s="3">
        <v>15</v>
      </c>
      <c r="D60" s="3">
        <v>1</v>
      </c>
      <c r="E60" s="3" t="s">
        <v>18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>
        <f t="shared" si="6"/>
        <v>15</v>
      </c>
      <c r="Y60" s="3">
        <f t="shared" si="7"/>
        <v>1</v>
      </c>
    </row>
    <row r="61" spans="1:25" ht="12.75">
      <c r="A61" s="1">
        <v>9</v>
      </c>
      <c r="B61" s="31" t="s">
        <v>78</v>
      </c>
      <c r="C61" s="3">
        <v>15</v>
      </c>
      <c r="D61" s="3">
        <v>2</v>
      </c>
      <c r="E61" s="3" t="s">
        <v>18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>
        <f t="shared" si="6"/>
        <v>15</v>
      </c>
      <c r="Y61" s="3">
        <f t="shared" si="7"/>
        <v>2</v>
      </c>
    </row>
    <row r="62" spans="1:25" ht="12.75">
      <c r="A62" s="5">
        <v>10</v>
      </c>
      <c r="B62" s="31" t="s">
        <v>79</v>
      </c>
      <c r="C62" s="3">
        <v>15</v>
      </c>
      <c r="D62" s="3">
        <v>1</v>
      </c>
      <c r="E62" s="3" t="s">
        <v>18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>
        <f t="shared" si="6"/>
        <v>15</v>
      </c>
      <c r="Y62" s="3">
        <f t="shared" si="7"/>
        <v>1</v>
      </c>
    </row>
    <row r="63" spans="1:25" ht="12.75">
      <c r="A63" s="5">
        <v>11</v>
      </c>
      <c r="B63" s="31" t="s">
        <v>68</v>
      </c>
      <c r="C63" s="3"/>
      <c r="D63" s="3"/>
      <c r="E63" s="3"/>
      <c r="F63" s="3"/>
      <c r="G63" s="3"/>
      <c r="H63" s="3"/>
      <c r="I63" s="3">
        <v>60</v>
      </c>
      <c r="J63" s="3">
        <v>4</v>
      </c>
      <c r="K63" s="3" t="s">
        <v>104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>
        <f t="shared" si="6"/>
        <v>60</v>
      </c>
      <c r="Y63" s="3">
        <f t="shared" si="7"/>
        <v>4</v>
      </c>
    </row>
    <row r="64" spans="2:25" ht="12.75">
      <c r="B64" s="8" t="s">
        <v>28</v>
      </c>
      <c r="C64" s="9">
        <f>SUM(C53:C63)</f>
        <v>225</v>
      </c>
      <c r="D64" s="9">
        <f>SUM(D53:D63)</f>
        <v>17</v>
      </c>
      <c r="E64" s="16"/>
      <c r="F64" s="9"/>
      <c r="G64" s="9"/>
      <c r="H64" s="16"/>
      <c r="I64" s="9">
        <v>60</v>
      </c>
      <c r="J64" s="9">
        <v>4</v>
      </c>
      <c r="K64" s="16"/>
      <c r="L64" s="9"/>
      <c r="M64" s="10"/>
      <c r="N64" s="6"/>
      <c r="O64" s="7">
        <f>SUM(O53:O63)</f>
        <v>90</v>
      </c>
      <c r="P64" s="7">
        <f>SUM(P53:P63)</f>
        <v>9</v>
      </c>
      <c r="Q64" s="6"/>
      <c r="R64" s="7"/>
      <c r="S64" s="7"/>
      <c r="T64" s="6"/>
      <c r="U64" s="7"/>
      <c r="V64" s="7"/>
      <c r="W64" s="6"/>
      <c r="X64" s="3">
        <f>SUM(X53:X63)</f>
        <v>375</v>
      </c>
      <c r="Y64" s="3">
        <f>SUM(Y53:Y63)</f>
        <v>30</v>
      </c>
    </row>
    <row r="65" spans="2:25" ht="12.75">
      <c r="B65" s="17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8"/>
    </row>
    <row r="66" spans="2:25" ht="12.75">
      <c r="B66" s="4" t="s">
        <v>30</v>
      </c>
      <c r="C66" s="3">
        <f>SUM(C48,C64)</f>
        <v>360</v>
      </c>
      <c r="D66" s="3">
        <f>SUM(D48,D64)</f>
        <v>28</v>
      </c>
      <c r="E66" s="6"/>
      <c r="F66" s="3"/>
      <c r="G66" s="3"/>
      <c r="H66" s="6"/>
      <c r="I66" s="3">
        <f>SUM(I48,I64)</f>
        <v>120</v>
      </c>
      <c r="J66" s="3">
        <f>SUM(J48,J64)</f>
        <v>8</v>
      </c>
      <c r="K66" s="6"/>
      <c r="L66" s="3"/>
      <c r="M66" s="3"/>
      <c r="N66" s="6"/>
      <c r="O66" s="7">
        <f>SUM(O48,O64)</f>
        <v>300</v>
      </c>
      <c r="P66" s="7">
        <f>SUM(P48,P64)</f>
        <v>24</v>
      </c>
      <c r="Q66" s="6"/>
      <c r="R66" s="7"/>
      <c r="S66" s="7"/>
      <c r="T66" s="6"/>
      <c r="U66" s="7"/>
      <c r="V66" s="7"/>
      <c r="W66" s="6"/>
      <c r="X66" s="3">
        <f>SUM(X48,X64)</f>
        <v>780</v>
      </c>
      <c r="Y66" s="3">
        <f>SUM(Y48,Y64)</f>
        <v>60</v>
      </c>
    </row>
    <row r="67" spans="2:25" ht="12.75"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8"/>
    </row>
    <row r="68" spans="1:25" ht="13.5" thickBot="1">
      <c r="A68" s="58" t="s">
        <v>36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</row>
    <row r="69" spans="1:25" ht="26.25" customHeight="1" thickBot="1">
      <c r="A69" s="51" t="s">
        <v>9</v>
      </c>
      <c r="B69" s="53" t="s">
        <v>3</v>
      </c>
      <c r="C69" s="55" t="s">
        <v>7</v>
      </c>
      <c r="D69" s="56"/>
      <c r="E69" s="57"/>
      <c r="F69" s="55" t="s">
        <v>39</v>
      </c>
      <c r="G69" s="56"/>
      <c r="H69" s="57"/>
      <c r="I69" s="55" t="s">
        <v>8</v>
      </c>
      <c r="J69" s="56"/>
      <c r="K69" s="57"/>
      <c r="L69" s="61" t="s">
        <v>12</v>
      </c>
      <c r="M69" s="49"/>
      <c r="N69" s="50"/>
      <c r="O69" s="46" t="s">
        <v>40</v>
      </c>
      <c r="P69" s="47"/>
      <c r="Q69" s="48"/>
      <c r="R69" s="62" t="s">
        <v>42</v>
      </c>
      <c r="S69" s="63"/>
      <c r="T69" s="64"/>
      <c r="U69" s="49" t="s">
        <v>41</v>
      </c>
      <c r="V69" s="49"/>
      <c r="W69" s="50"/>
      <c r="X69" s="55" t="s">
        <v>6</v>
      </c>
      <c r="Y69" s="57"/>
    </row>
    <row r="70" spans="1:25" ht="81" customHeight="1" thickBot="1">
      <c r="A70" s="52"/>
      <c r="B70" s="54"/>
      <c r="C70" s="11" t="s">
        <v>10</v>
      </c>
      <c r="D70" s="12" t="s">
        <v>11</v>
      </c>
      <c r="E70" s="13" t="s">
        <v>4</v>
      </c>
      <c r="F70" s="11" t="s">
        <v>10</v>
      </c>
      <c r="G70" s="12" t="s">
        <v>11</v>
      </c>
      <c r="H70" s="13" t="s">
        <v>4</v>
      </c>
      <c r="I70" s="11" t="s">
        <v>10</v>
      </c>
      <c r="J70" s="12" t="s">
        <v>11</v>
      </c>
      <c r="K70" s="13" t="s">
        <v>4</v>
      </c>
      <c r="L70" s="11" t="s">
        <v>10</v>
      </c>
      <c r="M70" s="12" t="s">
        <v>11</v>
      </c>
      <c r="N70" s="13" t="s">
        <v>4</v>
      </c>
      <c r="O70" s="11" t="s">
        <v>10</v>
      </c>
      <c r="P70" s="12" t="s">
        <v>11</v>
      </c>
      <c r="Q70" s="13" t="s">
        <v>4</v>
      </c>
      <c r="R70" s="11" t="s">
        <v>10</v>
      </c>
      <c r="S70" s="12" t="s">
        <v>11</v>
      </c>
      <c r="T70" s="13" t="s">
        <v>4</v>
      </c>
      <c r="U70" s="21" t="s">
        <v>10</v>
      </c>
      <c r="V70" s="12" t="s">
        <v>11</v>
      </c>
      <c r="W70" s="13" t="s">
        <v>4</v>
      </c>
      <c r="X70" s="14" t="s">
        <v>13</v>
      </c>
      <c r="Y70" s="15" t="s">
        <v>14</v>
      </c>
    </row>
    <row r="71" spans="1:25" ht="12.75">
      <c r="A71" s="1">
        <v>1</v>
      </c>
      <c r="B71" s="31" t="s">
        <v>80</v>
      </c>
      <c r="C71" s="3">
        <v>15</v>
      </c>
      <c r="D71" s="3">
        <v>1</v>
      </c>
      <c r="E71" s="34" t="s">
        <v>16</v>
      </c>
      <c r="F71" s="3"/>
      <c r="G71" s="3"/>
      <c r="H71" s="3"/>
      <c r="I71" s="3"/>
      <c r="J71" s="3"/>
      <c r="K71" s="3"/>
      <c r="L71" s="3"/>
      <c r="M71" s="3"/>
      <c r="N71" s="3"/>
      <c r="O71" s="3">
        <v>30</v>
      </c>
      <c r="P71" s="3">
        <v>3</v>
      </c>
      <c r="Q71" s="34" t="s">
        <v>18</v>
      </c>
      <c r="R71" s="3"/>
      <c r="S71" s="3"/>
      <c r="T71" s="3"/>
      <c r="U71" s="3"/>
      <c r="V71" s="3"/>
      <c r="W71" s="3"/>
      <c r="X71" s="3">
        <f>C71+F71+I71+L71+O71+R71+U71</f>
        <v>45</v>
      </c>
      <c r="Y71" s="3">
        <f>D71+G71+J71+M71+P71+S71+V71</f>
        <v>4</v>
      </c>
    </row>
    <row r="72" spans="1:25" ht="25.5">
      <c r="A72" s="1">
        <v>2</v>
      </c>
      <c r="B72" s="31" t="s">
        <v>81</v>
      </c>
      <c r="C72" s="3">
        <v>30</v>
      </c>
      <c r="D72" s="3">
        <v>3</v>
      </c>
      <c r="E72" s="34" t="s">
        <v>16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f aca="true" t="shared" si="8" ref="X72:X82">C72+F72+I72+L72+O72+R72+U72</f>
        <v>30</v>
      </c>
      <c r="Y72" s="3">
        <f aca="true" t="shared" si="9" ref="Y72:Y82">D72+G72+J72+M72+P72+S72+V72</f>
        <v>3</v>
      </c>
    </row>
    <row r="73" spans="1:25" ht="12.75">
      <c r="A73" s="1">
        <v>3</v>
      </c>
      <c r="B73" s="31" t="s">
        <v>82</v>
      </c>
      <c r="C73" s="3">
        <v>15</v>
      </c>
      <c r="D73" s="3">
        <v>1</v>
      </c>
      <c r="E73" s="34" t="s">
        <v>18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f t="shared" si="8"/>
        <v>15</v>
      </c>
      <c r="Y73" s="3">
        <f t="shared" si="9"/>
        <v>1</v>
      </c>
    </row>
    <row r="74" spans="1:25" ht="25.5">
      <c r="A74" s="1">
        <v>4</v>
      </c>
      <c r="B74" s="31" t="s">
        <v>83</v>
      </c>
      <c r="C74" s="3">
        <v>15</v>
      </c>
      <c r="D74" s="3">
        <v>1</v>
      </c>
      <c r="E74" s="34" t="s">
        <v>18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>
        <f t="shared" si="8"/>
        <v>15</v>
      </c>
      <c r="Y74" s="3">
        <f t="shared" si="9"/>
        <v>1</v>
      </c>
    </row>
    <row r="75" spans="1:25" ht="12.75">
      <c r="A75" s="1">
        <v>5</v>
      </c>
      <c r="B75" s="31" t="s">
        <v>84</v>
      </c>
      <c r="C75" s="3">
        <v>15</v>
      </c>
      <c r="D75" s="3">
        <v>2</v>
      </c>
      <c r="E75" s="34" t="s">
        <v>18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f t="shared" si="8"/>
        <v>15</v>
      </c>
      <c r="Y75" s="3">
        <f t="shared" si="9"/>
        <v>2</v>
      </c>
    </row>
    <row r="76" spans="1:25" ht="12.75">
      <c r="A76" s="1">
        <v>6</v>
      </c>
      <c r="B76" s="31" t="s">
        <v>85</v>
      </c>
      <c r="C76" s="3">
        <v>15</v>
      </c>
      <c r="D76" s="3">
        <v>1</v>
      </c>
      <c r="E76" s="34" t="s">
        <v>18</v>
      </c>
      <c r="F76" s="3"/>
      <c r="G76" s="3"/>
      <c r="H76" s="3"/>
      <c r="I76" s="3"/>
      <c r="J76" s="3"/>
      <c r="K76" s="3"/>
      <c r="L76" s="3"/>
      <c r="M76" s="3"/>
      <c r="N76" s="3"/>
      <c r="O76" s="3">
        <v>15</v>
      </c>
      <c r="P76" s="3">
        <v>1</v>
      </c>
      <c r="Q76" s="34" t="s">
        <v>18</v>
      </c>
      <c r="R76" s="3"/>
      <c r="S76" s="3"/>
      <c r="T76" s="3"/>
      <c r="U76" s="3"/>
      <c r="V76" s="3"/>
      <c r="W76" s="3"/>
      <c r="X76" s="3">
        <f t="shared" si="8"/>
        <v>30</v>
      </c>
      <c r="Y76" s="3">
        <f t="shared" si="9"/>
        <v>2</v>
      </c>
    </row>
    <row r="77" spans="1:25" ht="12.75">
      <c r="A77" s="1">
        <v>7</v>
      </c>
      <c r="B77" s="31" t="s">
        <v>86</v>
      </c>
      <c r="C77" s="3">
        <v>15</v>
      </c>
      <c r="D77" s="3">
        <v>1</v>
      </c>
      <c r="E77" s="34" t="s">
        <v>18</v>
      </c>
      <c r="F77" s="3"/>
      <c r="G77" s="3"/>
      <c r="H77" s="3"/>
      <c r="I77" s="3"/>
      <c r="J77" s="3"/>
      <c r="K77" s="3"/>
      <c r="L77" s="3"/>
      <c r="M77" s="3"/>
      <c r="N77" s="3"/>
      <c r="O77" s="3">
        <v>15</v>
      </c>
      <c r="P77" s="3">
        <v>1</v>
      </c>
      <c r="Q77" s="34" t="s">
        <v>18</v>
      </c>
      <c r="R77" s="3"/>
      <c r="S77" s="3"/>
      <c r="T77" s="3"/>
      <c r="U77" s="3"/>
      <c r="V77" s="3"/>
      <c r="W77" s="3"/>
      <c r="X77" s="3">
        <f t="shared" si="8"/>
        <v>30</v>
      </c>
      <c r="Y77" s="3">
        <f t="shared" si="9"/>
        <v>2</v>
      </c>
    </row>
    <row r="78" spans="1:25" ht="12.75">
      <c r="A78" s="1">
        <v>8</v>
      </c>
      <c r="B78" s="31" t="s">
        <v>87</v>
      </c>
      <c r="C78" s="3">
        <v>30</v>
      </c>
      <c r="D78" s="3">
        <v>3</v>
      </c>
      <c r="E78" s="34" t="s">
        <v>16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>
        <f t="shared" si="8"/>
        <v>30</v>
      </c>
      <c r="Y78" s="3">
        <f t="shared" si="9"/>
        <v>3</v>
      </c>
    </row>
    <row r="79" spans="1:25" ht="12.75">
      <c r="A79" s="1">
        <v>9</v>
      </c>
      <c r="B79" s="31" t="s">
        <v>88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30</v>
      </c>
      <c r="P79" s="3">
        <v>3</v>
      </c>
      <c r="Q79" s="34" t="s">
        <v>18</v>
      </c>
      <c r="R79" s="3"/>
      <c r="S79" s="3"/>
      <c r="T79" s="3"/>
      <c r="U79" s="3"/>
      <c r="V79" s="3"/>
      <c r="W79" s="3"/>
      <c r="X79" s="3">
        <f t="shared" si="8"/>
        <v>30</v>
      </c>
      <c r="Y79" s="3">
        <f t="shared" si="9"/>
        <v>3</v>
      </c>
    </row>
    <row r="80" spans="1:25" ht="12.75">
      <c r="A80" s="5">
        <v>10</v>
      </c>
      <c r="B80" s="44" t="s">
        <v>89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">
        <v>5</v>
      </c>
      <c r="Q80" s="34" t="s">
        <v>18</v>
      </c>
      <c r="R80" s="3"/>
      <c r="S80" s="3"/>
      <c r="T80" s="3"/>
      <c r="U80" s="3"/>
      <c r="V80" s="3"/>
      <c r="W80" s="3"/>
      <c r="X80" s="3">
        <f t="shared" si="8"/>
        <v>60</v>
      </c>
      <c r="Y80" s="3">
        <f t="shared" si="9"/>
        <v>5</v>
      </c>
    </row>
    <row r="81" spans="1:25" ht="12.75">
      <c r="A81" s="5">
        <v>11</v>
      </c>
      <c r="B81" s="44" t="s">
        <v>90</v>
      </c>
      <c r="C81" s="3"/>
      <c r="D81" s="3"/>
      <c r="E81" s="3"/>
      <c r="F81" s="3">
        <v>15</v>
      </c>
      <c r="G81" s="3">
        <v>1</v>
      </c>
      <c r="H81" s="34" t="s">
        <v>18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>
        <f t="shared" si="8"/>
        <v>15</v>
      </c>
      <c r="Y81" s="3">
        <f t="shared" si="9"/>
        <v>1</v>
      </c>
    </row>
    <row r="82" spans="1:25" ht="12.75">
      <c r="A82" s="5">
        <v>12</v>
      </c>
      <c r="B82" s="31" t="s">
        <v>91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80</v>
      </c>
      <c r="S82" s="3">
        <v>3</v>
      </c>
      <c r="T82" s="34" t="s">
        <v>18</v>
      </c>
      <c r="U82" s="3"/>
      <c r="V82" s="3"/>
      <c r="W82" s="3"/>
      <c r="X82" s="3">
        <f t="shared" si="8"/>
        <v>80</v>
      </c>
      <c r="Y82" s="3">
        <f t="shared" si="9"/>
        <v>3</v>
      </c>
    </row>
    <row r="83" spans="2:25" ht="12.75">
      <c r="B83" s="8" t="s">
        <v>28</v>
      </c>
      <c r="C83" s="9">
        <f>+SUM(C71:C82)</f>
        <v>150</v>
      </c>
      <c r="D83" s="9">
        <f>+SUM(D71:D82)</f>
        <v>13</v>
      </c>
      <c r="E83" s="16"/>
      <c r="F83" s="9">
        <v>15</v>
      </c>
      <c r="G83" s="9">
        <v>1</v>
      </c>
      <c r="H83" s="16"/>
      <c r="I83" s="9"/>
      <c r="J83" s="9"/>
      <c r="K83" s="16"/>
      <c r="L83" s="9"/>
      <c r="M83" s="10"/>
      <c r="N83" s="6"/>
      <c r="O83" s="7">
        <f>SUM(O71:O82)</f>
        <v>150</v>
      </c>
      <c r="P83" s="7">
        <f>SUM(P71:P82)</f>
        <v>13</v>
      </c>
      <c r="Q83" s="6"/>
      <c r="R83" s="7">
        <v>80</v>
      </c>
      <c r="S83" s="7">
        <v>3</v>
      </c>
      <c r="T83" s="6"/>
      <c r="U83" s="7"/>
      <c r="V83" s="7"/>
      <c r="W83" s="6"/>
      <c r="X83" s="3">
        <f>SUM(X71:X82)</f>
        <v>395</v>
      </c>
      <c r="Y83" s="3">
        <f>SUM(Y71:Y82)</f>
        <v>30</v>
      </c>
    </row>
    <row r="84" spans="2:25" ht="12.75"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8"/>
    </row>
    <row r="85" spans="1:25" ht="13.5" thickBot="1">
      <c r="A85" s="58" t="s">
        <v>37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</row>
    <row r="86" spans="1:25" ht="26.25" customHeight="1" thickBot="1">
      <c r="A86" s="51" t="s">
        <v>9</v>
      </c>
      <c r="B86" s="53" t="s">
        <v>3</v>
      </c>
      <c r="C86" s="55" t="s">
        <v>7</v>
      </c>
      <c r="D86" s="56"/>
      <c r="E86" s="57"/>
      <c r="F86" s="55" t="s">
        <v>39</v>
      </c>
      <c r="G86" s="56"/>
      <c r="H86" s="57"/>
      <c r="I86" s="55" t="s">
        <v>8</v>
      </c>
      <c r="J86" s="56"/>
      <c r="K86" s="57"/>
      <c r="L86" s="61" t="s">
        <v>12</v>
      </c>
      <c r="M86" s="49"/>
      <c r="N86" s="50"/>
      <c r="O86" s="46" t="s">
        <v>40</v>
      </c>
      <c r="P86" s="47"/>
      <c r="Q86" s="48"/>
      <c r="R86" s="62" t="s">
        <v>42</v>
      </c>
      <c r="S86" s="63"/>
      <c r="T86" s="64"/>
      <c r="U86" s="49" t="s">
        <v>41</v>
      </c>
      <c r="V86" s="49"/>
      <c r="W86" s="50"/>
      <c r="X86" s="55" t="s">
        <v>6</v>
      </c>
      <c r="Y86" s="57"/>
    </row>
    <row r="87" spans="1:25" ht="81" customHeight="1" thickBot="1">
      <c r="A87" s="52"/>
      <c r="B87" s="54"/>
      <c r="C87" s="11" t="s">
        <v>10</v>
      </c>
      <c r="D87" s="12" t="s">
        <v>11</v>
      </c>
      <c r="E87" s="13" t="s">
        <v>4</v>
      </c>
      <c r="F87" s="11" t="s">
        <v>10</v>
      </c>
      <c r="G87" s="12" t="s">
        <v>11</v>
      </c>
      <c r="H87" s="13" t="s">
        <v>4</v>
      </c>
      <c r="I87" s="11" t="s">
        <v>10</v>
      </c>
      <c r="J87" s="12" t="s">
        <v>11</v>
      </c>
      <c r="K87" s="13" t="s">
        <v>4</v>
      </c>
      <c r="L87" s="11" t="s">
        <v>10</v>
      </c>
      <c r="M87" s="12" t="s">
        <v>11</v>
      </c>
      <c r="N87" s="13" t="s">
        <v>4</v>
      </c>
      <c r="O87" s="11" t="s">
        <v>10</v>
      </c>
      <c r="P87" s="12" t="s">
        <v>11</v>
      </c>
      <c r="Q87" s="13" t="s">
        <v>4</v>
      </c>
      <c r="R87" s="11" t="s">
        <v>10</v>
      </c>
      <c r="S87" s="12" t="s">
        <v>11</v>
      </c>
      <c r="T87" s="13" t="s">
        <v>4</v>
      </c>
      <c r="U87" s="21" t="s">
        <v>10</v>
      </c>
      <c r="V87" s="12" t="s">
        <v>11</v>
      </c>
      <c r="W87" s="13" t="s">
        <v>4</v>
      </c>
      <c r="X87" s="14" t="s">
        <v>13</v>
      </c>
      <c r="Y87" s="15" t="s">
        <v>14</v>
      </c>
    </row>
    <row r="88" spans="1:25" ht="12.75">
      <c r="A88" s="1">
        <v>1</v>
      </c>
      <c r="B88" s="31" t="s">
        <v>92</v>
      </c>
      <c r="C88" s="3"/>
      <c r="D88" s="3"/>
      <c r="E88" s="3"/>
      <c r="F88" s="3"/>
      <c r="G88" s="3"/>
      <c r="H88" s="3"/>
      <c r="I88" s="3"/>
      <c r="J88" s="3"/>
      <c r="K88" s="3"/>
      <c r="L88" s="3">
        <v>30</v>
      </c>
      <c r="M88" s="3">
        <v>3</v>
      </c>
      <c r="N88" s="34" t="s">
        <v>18</v>
      </c>
      <c r="O88" s="3"/>
      <c r="P88" s="3"/>
      <c r="Q88" s="3"/>
      <c r="R88" s="3"/>
      <c r="S88" s="3"/>
      <c r="T88" s="3"/>
      <c r="U88" s="3"/>
      <c r="V88" s="3"/>
      <c r="W88" s="3"/>
      <c r="X88" s="3">
        <f>C88+F88+I88+L88+O88+R88+U880</f>
        <v>30</v>
      </c>
      <c r="Y88" s="3">
        <f>D88+G88+J88+M88+P88+S88+V880</f>
        <v>3</v>
      </c>
    </row>
    <row r="89" spans="1:25" ht="25.5">
      <c r="A89" s="1">
        <v>2</v>
      </c>
      <c r="B89" s="31" t="s">
        <v>93</v>
      </c>
      <c r="C89" s="3">
        <v>30</v>
      </c>
      <c r="D89" s="3">
        <v>2</v>
      </c>
      <c r="E89" s="34" t="s">
        <v>16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>
        <f aca="true" t="shared" si="10" ref="X89:X95">C89+F89+I89+L89+O89+R89+U881</f>
        <v>30</v>
      </c>
      <c r="Y89" s="3">
        <f aca="true" t="shared" si="11" ref="Y89:Y95">D89+G89+J89+M89+P89+S89+V881</f>
        <v>2</v>
      </c>
    </row>
    <row r="90" spans="1:25" ht="12.75">
      <c r="A90" s="1">
        <v>3</v>
      </c>
      <c r="B90" s="31" t="s">
        <v>94</v>
      </c>
      <c r="C90" s="3"/>
      <c r="D90" s="3"/>
      <c r="E90" s="3"/>
      <c r="F90" s="3"/>
      <c r="G90" s="3"/>
      <c r="H90" s="3"/>
      <c r="I90" s="3"/>
      <c r="J90" s="3"/>
      <c r="K90" s="3"/>
      <c r="L90" s="3">
        <v>30</v>
      </c>
      <c r="M90" s="3">
        <v>3</v>
      </c>
      <c r="N90" s="34" t="s">
        <v>18</v>
      </c>
      <c r="O90" s="3"/>
      <c r="P90" s="3"/>
      <c r="Q90" s="3"/>
      <c r="R90" s="3"/>
      <c r="S90" s="3"/>
      <c r="T90" s="3"/>
      <c r="U90" s="3"/>
      <c r="V90" s="3"/>
      <c r="W90" s="3"/>
      <c r="X90" s="3">
        <f t="shared" si="10"/>
        <v>30</v>
      </c>
      <c r="Y90" s="3">
        <f t="shared" si="11"/>
        <v>3</v>
      </c>
    </row>
    <row r="91" spans="1:25" ht="12.75">
      <c r="A91" s="1">
        <v>4</v>
      </c>
      <c r="B91" s="31" t="s">
        <v>95</v>
      </c>
      <c r="C91" s="3">
        <v>30</v>
      </c>
      <c r="D91" s="3">
        <v>2</v>
      </c>
      <c r="E91" s="34" t="s">
        <v>18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f t="shared" si="10"/>
        <v>30</v>
      </c>
      <c r="Y91" s="3">
        <f t="shared" si="11"/>
        <v>2</v>
      </c>
    </row>
    <row r="92" spans="1:25" ht="25.5">
      <c r="A92" s="1">
        <v>5</v>
      </c>
      <c r="B92" s="31" t="s">
        <v>96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>
        <v>30</v>
      </c>
      <c r="P92" s="3">
        <v>0</v>
      </c>
      <c r="Q92" s="34" t="s">
        <v>20</v>
      </c>
      <c r="R92" s="3"/>
      <c r="S92" s="3"/>
      <c r="T92" s="3"/>
      <c r="U92" s="3"/>
      <c r="V92" s="3"/>
      <c r="W92" s="3"/>
      <c r="X92" s="3">
        <f t="shared" si="10"/>
        <v>30</v>
      </c>
      <c r="Y92" s="3">
        <f t="shared" si="11"/>
        <v>0</v>
      </c>
    </row>
    <row r="93" spans="1:25" ht="12.75">
      <c r="A93" s="1">
        <v>6</v>
      </c>
      <c r="B93" s="31" t="s">
        <v>97</v>
      </c>
      <c r="C93" s="3"/>
      <c r="D93" s="3"/>
      <c r="E93" s="3"/>
      <c r="F93" s="3">
        <v>30</v>
      </c>
      <c r="G93" s="3">
        <v>2</v>
      </c>
      <c r="H93" s="34" t="s">
        <v>18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f t="shared" si="10"/>
        <v>30</v>
      </c>
      <c r="Y93" s="3">
        <f t="shared" si="11"/>
        <v>2</v>
      </c>
    </row>
    <row r="94" spans="1:25" ht="12.75">
      <c r="A94" s="1">
        <v>7</v>
      </c>
      <c r="B94" s="31" t="s">
        <v>98</v>
      </c>
      <c r="C94" s="3"/>
      <c r="D94" s="3"/>
      <c r="E94" s="3"/>
      <c r="F94" s="3"/>
      <c r="G94" s="3"/>
      <c r="H94" s="3"/>
      <c r="I94" s="3"/>
      <c r="J94" s="3"/>
      <c r="K94" s="3"/>
      <c r="L94" s="3">
        <v>90</v>
      </c>
      <c r="M94" s="3">
        <v>6</v>
      </c>
      <c r="N94" s="34" t="s">
        <v>18</v>
      </c>
      <c r="O94" s="3"/>
      <c r="P94" s="3"/>
      <c r="Q94" s="3"/>
      <c r="R94" s="3"/>
      <c r="S94" s="3"/>
      <c r="T94" s="3"/>
      <c r="U94" s="3"/>
      <c r="V94" s="3"/>
      <c r="W94" s="3"/>
      <c r="X94" s="3">
        <f t="shared" si="10"/>
        <v>90</v>
      </c>
      <c r="Y94" s="3">
        <f t="shared" si="11"/>
        <v>6</v>
      </c>
    </row>
    <row r="95" spans="1:25" ht="12.75">
      <c r="A95" s="1">
        <v>8</v>
      </c>
      <c r="B95" s="31" t="s">
        <v>99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>
        <v>90</v>
      </c>
      <c r="P95" s="3">
        <v>12</v>
      </c>
      <c r="Q95" s="34" t="s">
        <v>18</v>
      </c>
      <c r="R95" s="3"/>
      <c r="S95" s="3"/>
      <c r="T95" s="3"/>
      <c r="U95" s="3"/>
      <c r="V95" s="3"/>
      <c r="W95" s="3"/>
      <c r="X95" s="3">
        <f t="shared" si="10"/>
        <v>90</v>
      </c>
      <c r="Y95" s="3">
        <f t="shared" si="11"/>
        <v>12</v>
      </c>
    </row>
    <row r="96" spans="2:25" ht="12.75">
      <c r="B96" s="8" t="s">
        <v>28</v>
      </c>
      <c r="C96" s="9">
        <v>60</v>
      </c>
      <c r="D96" s="9">
        <v>4</v>
      </c>
      <c r="E96" s="16"/>
      <c r="F96" s="9">
        <v>30</v>
      </c>
      <c r="G96" s="9">
        <v>2</v>
      </c>
      <c r="H96" s="16"/>
      <c r="I96" s="9"/>
      <c r="J96" s="9"/>
      <c r="K96" s="16"/>
      <c r="L96" s="9">
        <v>150</v>
      </c>
      <c r="M96" s="10">
        <v>12</v>
      </c>
      <c r="N96" s="6"/>
      <c r="O96" s="7">
        <v>120</v>
      </c>
      <c r="P96" s="7">
        <v>12</v>
      </c>
      <c r="Q96" s="6"/>
      <c r="R96" s="7"/>
      <c r="S96" s="7"/>
      <c r="T96" s="6"/>
      <c r="U96" s="7"/>
      <c r="V96" s="7"/>
      <c r="W96" s="6"/>
      <c r="X96" s="3">
        <f>SUM(X88:X95)</f>
        <v>360</v>
      </c>
      <c r="Y96" s="3">
        <f>SUM(Y88:Y95)</f>
        <v>30</v>
      </c>
    </row>
    <row r="97" spans="15:22" ht="12.75">
      <c r="O97" s="22"/>
      <c r="P97" s="22"/>
      <c r="U97" s="22"/>
      <c r="V97" s="22"/>
    </row>
    <row r="98" spans="2:25" ht="12.75">
      <c r="B98" s="4" t="s">
        <v>31</v>
      </c>
      <c r="C98" s="3">
        <f>SUM(C83,C96)</f>
        <v>210</v>
      </c>
      <c r="D98" s="3">
        <f>SUM(D83,D96)</f>
        <v>17</v>
      </c>
      <c r="E98" s="6"/>
      <c r="F98" s="3">
        <f>+SUM(F83,F96)</f>
        <v>45</v>
      </c>
      <c r="G98" s="3">
        <f>+SUM(G83,G96)</f>
        <v>3</v>
      </c>
      <c r="H98" s="6"/>
      <c r="I98" s="3"/>
      <c r="J98" s="3"/>
      <c r="K98" s="6"/>
      <c r="L98" s="3">
        <f>+SUM(O83,L96)</f>
        <v>300</v>
      </c>
      <c r="M98" s="3">
        <f>+SUM(P83,M96)</f>
        <v>25</v>
      </c>
      <c r="N98" s="6"/>
      <c r="O98" s="7">
        <f>SUM(O83,O96)</f>
        <v>270</v>
      </c>
      <c r="P98" s="7">
        <f>SUM(P83,P96)</f>
        <v>25</v>
      </c>
      <c r="Q98" s="6"/>
      <c r="R98" s="7">
        <f>SUM(R83,R96)</f>
        <v>80</v>
      </c>
      <c r="S98" s="7">
        <f>SUM(S83,S96)</f>
        <v>3</v>
      </c>
      <c r="T98" s="6"/>
      <c r="U98" s="7"/>
      <c r="V98" s="7"/>
      <c r="W98" s="6"/>
      <c r="X98" s="3">
        <f>SUM(X83,X96)</f>
        <v>755</v>
      </c>
      <c r="Y98" s="3">
        <f>SUM(Y83,Y96)</f>
        <v>60</v>
      </c>
    </row>
    <row r="99" spans="15:22" ht="12.75">
      <c r="O99" s="22"/>
      <c r="P99" s="22"/>
      <c r="U99" s="22"/>
      <c r="V99" s="22"/>
    </row>
    <row r="100" spans="2:25" ht="12.75">
      <c r="B100" s="4" t="s">
        <v>32</v>
      </c>
      <c r="C100" s="3">
        <f>SUM(C98,C66,C35)</f>
        <v>910</v>
      </c>
      <c r="D100" s="3">
        <f>SUM(D98,D66,D35)</f>
        <v>73</v>
      </c>
      <c r="E100" s="6"/>
      <c r="F100" s="3">
        <f>SUM(F98,F66,F35)</f>
        <v>45</v>
      </c>
      <c r="G100" s="3">
        <f>SUM(G98,G66,G35)</f>
        <v>3</v>
      </c>
      <c r="H100" s="6"/>
      <c r="I100" s="3">
        <f>SUM(I98,I66,I35)</f>
        <v>120</v>
      </c>
      <c r="J100" s="3">
        <f>SUM(J98,J66,J35)</f>
        <v>8</v>
      </c>
      <c r="K100" s="6"/>
      <c r="L100" s="3">
        <f>SUM(L98,L35,L66)</f>
        <v>345</v>
      </c>
      <c r="M100" s="3">
        <f>SUM(M98,M35,M66)</f>
        <v>29</v>
      </c>
      <c r="N100" s="6"/>
      <c r="O100" s="7">
        <f>SUM(O66,O35,O98)</f>
        <v>845</v>
      </c>
      <c r="P100" s="7">
        <f>SUM(P66,P35,P98)</f>
        <v>77</v>
      </c>
      <c r="Q100" s="6"/>
      <c r="R100" s="7">
        <f>SUM(R35,R66,R98)</f>
        <v>80</v>
      </c>
      <c r="S100" s="7">
        <f>SUM(S35,S66,S98)</f>
        <v>3</v>
      </c>
      <c r="T100" s="6"/>
      <c r="U100" s="7"/>
      <c r="V100" s="7"/>
      <c r="W100" s="6"/>
      <c r="X100" s="3"/>
      <c r="Y100" s="3">
        <f>+SUM(Y98,Y66,Y35)</f>
        <v>180</v>
      </c>
    </row>
    <row r="102" ht="12.75">
      <c r="Z102" s="45">
        <v>2195</v>
      </c>
    </row>
    <row r="103" spans="2:4" ht="12.75">
      <c r="B103" s="2" t="s">
        <v>21</v>
      </c>
      <c r="C103" s="2" t="s">
        <v>22</v>
      </c>
      <c r="D103" s="2"/>
    </row>
    <row r="104" spans="2:3" ht="12.75">
      <c r="B104" t="s">
        <v>15</v>
      </c>
      <c r="C104" t="s">
        <v>16</v>
      </c>
    </row>
    <row r="105" spans="2:3" ht="12.75">
      <c r="B105" t="s">
        <v>17</v>
      </c>
      <c r="C105" t="s">
        <v>18</v>
      </c>
    </row>
    <row r="106" spans="2:3" ht="12.75">
      <c r="B106" t="s">
        <v>19</v>
      </c>
      <c r="C106" t="s">
        <v>20</v>
      </c>
    </row>
    <row r="109" ht="12.75">
      <c r="B109" s="2" t="s">
        <v>23</v>
      </c>
    </row>
    <row r="110" spans="2:25" ht="12.75">
      <c r="B110" t="s">
        <v>24</v>
      </c>
      <c r="C110" s="20" t="s">
        <v>26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2:3" ht="12.75">
      <c r="B111" t="s">
        <v>25</v>
      </c>
      <c r="C111" t="s">
        <v>27</v>
      </c>
    </row>
    <row r="112" spans="2:3" ht="12.75">
      <c r="B112" t="s">
        <v>5</v>
      </c>
      <c r="C112" t="s">
        <v>38</v>
      </c>
    </row>
  </sheetData>
  <sheetProtection/>
  <mergeCells count="67">
    <mergeCell ref="A1:M1"/>
    <mergeCell ref="F8:H8"/>
    <mergeCell ref="I8:K8"/>
    <mergeCell ref="A7:Y7"/>
    <mergeCell ref="A8:A9"/>
    <mergeCell ref="B21:B22"/>
    <mergeCell ref="C21:E21"/>
    <mergeCell ref="F21:H21"/>
    <mergeCell ref="I21:K21"/>
    <mergeCell ref="X21:Y21"/>
    <mergeCell ref="R8:T8"/>
    <mergeCell ref="L8:N8"/>
    <mergeCell ref="O8:Q8"/>
    <mergeCell ref="U8:W8"/>
    <mergeCell ref="O21:Q21"/>
    <mergeCell ref="C38:E38"/>
    <mergeCell ref="F38:H38"/>
    <mergeCell ref="I38:K38"/>
    <mergeCell ref="X38:Y38"/>
    <mergeCell ref="L38:N38"/>
    <mergeCell ref="B8:B9"/>
    <mergeCell ref="C8:E8"/>
    <mergeCell ref="X8:Y8"/>
    <mergeCell ref="A20:Y20"/>
    <mergeCell ref="A21:A22"/>
    <mergeCell ref="U21:W21"/>
    <mergeCell ref="O38:Q38"/>
    <mergeCell ref="U38:W38"/>
    <mergeCell ref="B51:B52"/>
    <mergeCell ref="C51:E51"/>
    <mergeCell ref="F51:H51"/>
    <mergeCell ref="I51:K51"/>
    <mergeCell ref="X51:Y51"/>
    <mergeCell ref="L21:N21"/>
    <mergeCell ref="R21:T21"/>
    <mergeCell ref="A37:Y37"/>
    <mergeCell ref="A38:A39"/>
    <mergeCell ref="B38:B39"/>
    <mergeCell ref="L51:N51"/>
    <mergeCell ref="R51:T51"/>
    <mergeCell ref="X69:Y69"/>
    <mergeCell ref="O69:Q69"/>
    <mergeCell ref="U69:W69"/>
    <mergeCell ref="R38:T38"/>
    <mergeCell ref="A68:Y68"/>
    <mergeCell ref="A69:A70"/>
    <mergeCell ref="A50:Y50"/>
    <mergeCell ref="A51:A52"/>
    <mergeCell ref="X86:Y86"/>
    <mergeCell ref="L86:N86"/>
    <mergeCell ref="R86:T86"/>
    <mergeCell ref="B69:B70"/>
    <mergeCell ref="C69:E69"/>
    <mergeCell ref="F69:H69"/>
    <mergeCell ref="I69:K69"/>
    <mergeCell ref="L69:N69"/>
    <mergeCell ref="R69:T69"/>
    <mergeCell ref="O51:Q51"/>
    <mergeCell ref="O86:Q86"/>
    <mergeCell ref="U86:W86"/>
    <mergeCell ref="U51:W51"/>
    <mergeCell ref="A86:A87"/>
    <mergeCell ref="B86:B87"/>
    <mergeCell ref="C86:E86"/>
    <mergeCell ref="F86:H86"/>
    <mergeCell ref="A85:Y85"/>
    <mergeCell ref="I86:K8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  <rowBreaks count="5" manualBreakCount="5">
    <brk id="19" max="255" man="1"/>
    <brk id="36" max="255" man="1"/>
    <brk id="49" max="255" man="1"/>
    <brk id="68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Kasia</cp:lastModifiedBy>
  <cp:lastPrinted>2019-03-28T13:31:24Z</cp:lastPrinted>
  <dcterms:created xsi:type="dcterms:W3CDTF">2009-03-18T06:27:35Z</dcterms:created>
  <dcterms:modified xsi:type="dcterms:W3CDTF">2019-05-02T12:37:03Z</dcterms:modified>
  <cp:category/>
  <cp:version/>
  <cp:contentType/>
  <cp:contentStatus/>
</cp:coreProperties>
</file>