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00"/>
  </bookViews>
  <sheets>
    <sheet name="Plan studiów" sheetId="1" r:id="rId1"/>
  </sheets>
  <calcPr calcId="125725"/>
</workbook>
</file>

<file path=xl/calcChain.xml><?xml version="1.0" encoding="utf-8"?>
<calcChain xmlns="http://schemas.openxmlformats.org/spreadsheetml/2006/main">
  <c r="R58" i="1"/>
  <c r="S55"/>
  <c r="S58" s="1"/>
  <c r="R55"/>
  <c r="Y52"/>
  <c r="Y53"/>
  <c r="X52"/>
  <c r="X53"/>
  <c r="S46"/>
  <c r="R46"/>
  <c r="G46"/>
  <c r="G55" s="1"/>
  <c r="F46"/>
  <c r="F55" s="1"/>
  <c r="X39" l="1"/>
  <c r="Y39"/>
  <c r="X40"/>
  <c r="Y40"/>
  <c r="X41"/>
  <c r="Y41"/>
  <c r="X42"/>
  <c r="Y42"/>
  <c r="X43"/>
  <c r="Y43"/>
  <c r="X44"/>
  <c r="Y44"/>
  <c r="X45"/>
  <c r="Y45"/>
  <c r="X25"/>
  <c r="X26"/>
  <c r="X27"/>
  <c r="X28"/>
  <c r="X29"/>
  <c r="X30"/>
  <c r="X31"/>
  <c r="X32"/>
  <c r="X24"/>
  <c r="X12"/>
  <c r="X13"/>
  <c r="X14"/>
  <c r="X15"/>
  <c r="X16"/>
  <c r="X17"/>
  <c r="X18"/>
  <c r="X11"/>
  <c r="Y11"/>
  <c r="G19"/>
  <c r="G33"/>
  <c r="F33"/>
  <c r="F19"/>
  <c r="J19"/>
  <c r="J34" s="1"/>
  <c r="J58" s="1"/>
  <c r="I19"/>
  <c r="I34" s="1"/>
  <c r="I58" s="1"/>
  <c r="Y17"/>
  <c r="C19"/>
  <c r="G34" l="1"/>
  <c r="G58" s="1"/>
  <c r="F34"/>
  <c r="F58" s="1"/>
  <c r="P54"/>
  <c r="O54"/>
  <c r="D54"/>
  <c r="C54"/>
  <c r="Y51"/>
  <c r="X51"/>
  <c r="P46"/>
  <c r="O46"/>
  <c r="D46"/>
  <c r="C46"/>
  <c r="P33"/>
  <c r="O33"/>
  <c r="D33"/>
  <c r="C33"/>
  <c r="Y32"/>
  <c r="Y31"/>
  <c r="Y30"/>
  <c r="Y29"/>
  <c r="Y28"/>
  <c r="Y27"/>
  <c r="Y26"/>
  <c r="Y25"/>
  <c r="Y24"/>
  <c r="P19"/>
  <c r="O19"/>
  <c r="D19"/>
  <c r="Y18"/>
  <c r="Y16"/>
  <c r="Y15"/>
  <c r="Y14"/>
  <c r="Y13"/>
  <c r="Y12"/>
  <c r="X19" l="1"/>
  <c r="X46"/>
  <c r="X54"/>
  <c r="Y19"/>
  <c r="Y33"/>
  <c r="Y46"/>
  <c r="Y54"/>
  <c r="C34"/>
  <c r="O34"/>
  <c r="D34"/>
  <c r="P34"/>
  <c r="C55"/>
  <c r="C58" s="1"/>
  <c r="O55"/>
  <c r="D55"/>
  <c r="D58" s="1"/>
  <c r="P55"/>
  <c r="X33"/>
  <c r="P58" l="1"/>
  <c r="Y55"/>
  <c r="O58"/>
  <c r="X55"/>
  <c r="X58" s="1"/>
  <c r="X34"/>
  <c r="Y34"/>
  <c r="Y58" l="1"/>
</calcChain>
</file>

<file path=xl/sharedStrings.xml><?xml version="1.0" encoding="utf-8"?>
<sst xmlns="http://schemas.openxmlformats.org/spreadsheetml/2006/main" count="221" uniqueCount="70">
  <si>
    <t>Semestr 1</t>
  </si>
  <si>
    <t>Lp.</t>
  </si>
  <si>
    <t>Nazwa przedmiotu</t>
  </si>
  <si>
    <t>Wykład</t>
  </si>
  <si>
    <t>Seminarium/ Proseminarium</t>
  </si>
  <si>
    <t>Konwersatorium</t>
  </si>
  <si>
    <t>Ćw. audytoryjne</t>
  </si>
  <si>
    <t>Ćw. laboratoryjne</t>
  </si>
  <si>
    <t>Ćw. warsztatowe</t>
  </si>
  <si>
    <t>Ćw. terenowe</t>
  </si>
  <si>
    <t>Łącznie</t>
  </si>
  <si>
    <t>Liczba godzin</t>
  </si>
  <si>
    <t>Punkty ECTS</t>
  </si>
  <si>
    <t>Forma zaliczenia</t>
  </si>
  <si>
    <t>godzin</t>
  </si>
  <si>
    <t>punktów ECTS</t>
  </si>
  <si>
    <t>ZO</t>
  </si>
  <si>
    <t>E</t>
  </si>
  <si>
    <t>Z</t>
  </si>
  <si>
    <t>Razem w semestrze:</t>
  </si>
  <si>
    <t>Semestr 2</t>
  </si>
  <si>
    <t>Forma zaliczenia:</t>
  </si>
  <si>
    <t>Oznaczenie:</t>
  </si>
  <si>
    <t>egzamin</t>
  </si>
  <si>
    <t xml:space="preserve">zaliczenie z oceną </t>
  </si>
  <si>
    <t>zaliczenie</t>
  </si>
  <si>
    <t>Legenda:</t>
  </si>
  <si>
    <t>Łącznie godzin</t>
  </si>
  <si>
    <t>łączna liczba godzin danego przedmiotu (ze wszystkich rodzajów zajęć: W, S, K, Ćw.)</t>
  </si>
  <si>
    <t>Łącznie punktów ECTS</t>
  </si>
  <si>
    <t>łączna liczba punktów ECTS dla danego przedmiotu (ze wszystkich rodzajów zajęć: W, S, K, Ćw.)</t>
  </si>
  <si>
    <t>Razem:</t>
  </si>
  <si>
    <t>podsumowanie liczby godzin, punktów ECTS dla wszystkich przedmiotów</t>
  </si>
  <si>
    <t>Razem w I roku studiów:</t>
  </si>
  <si>
    <t>Semestr 3</t>
  </si>
  <si>
    <t>Język obcy</t>
  </si>
  <si>
    <t>Semestr 4</t>
  </si>
  <si>
    <t>Razem w II roku studiów:</t>
  </si>
  <si>
    <t>Praktyki zawodowe</t>
  </si>
  <si>
    <t>Razem w I, II i III roku studiów:</t>
  </si>
  <si>
    <t>Pracownia dyplomowa</t>
  </si>
  <si>
    <r>
      <t xml:space="preserve">Forma studiów: </t>
    </r>
    <r>
      <rPr>
        <sz val="10"/>
        <color theme="1"/>
        <rFont val="Arial"/>
        <family val="2"/>
        <charset val="238"/>
      </rPr>
      <t>stacjonarne</t>
    </r>
  </si>
  <si>
    <r>
      <t xml:space="preserve">Profil studiów: </t>
    </r>
    <r>
      <rPr>
        <sz val="10"/>
        <color theme="1"/>
        <rFont val="Arial"/>
        <family val="2"/>
        <charset val="238"/>
      </rPr>
      <t>ogólnoakademicki</t>
    </r>
  </si>
  <si>
    <t>Załącznik 2A</t>
  </si>
  <si>
    <t>Metody statystyczne w medycynie</t>
  </si>
  <si>
    <t>Działalność przedsiębiorstwa we współczesnym otoczeniu</t>
  </si>
  <si>
    <t>Własność intelektualna</t>
  </si>
  <si>
    <t>Toksykologia</t>
  </si>
  <si>
    <t>Podstawy farmakologii klinicznej</t>
  </si>
  <si>
    <t>Seminarium I</t>
  </si>
  <si>
    <t>Genetyka z elementami chorób genetycznych</t>
  </si>
  <si>
    <t>Embriologia człowieka</t>
  </si>
  <si>
    <t>Zwierzęce modele chorób autoimmunologicznych, neurodegeneracyjnych i metabolicznych</t>
  </si>
  <si>
    <t>Współczesne aspekty prawa medycznego</t>
  </si>
  <si>
    <t>Pracownia specjalnościowa</t>
  </si>
  <si>
    <t>Biologia systemów</t>
  </si>
  <si>
    <t>Podstawy dietetyki</t>
  </si>
  <si>
    <t>Nutrigenomika i nutrigenetyka</t>
  </si>
  <si>
    <t>Przedmioty do wyboru*</t>
  </si>
  <si>
    <t>Seminarium II</t>
  </si>
  <si>
    <t>Wykład na innym kierunku</t>
  </si>
  <si>
    <r>
      <t xml:space="preserve">Kierunek: </t>
    </r>
    <r>
      <rPr>
        <sz val="10"/>
        <color theme="1"/>
        <rFont val="Arial"/>
        <family val="2"/>
        <charset val="238"/>
      </rPr>
      <t>Biologia medycza</t>
    </r>
  </si>
  <si>
    <r>
      <t xml:space="preserve">Rodzaj studiów: </t>
    </r>
    <r>
      <rPr>
        <sz val="10"/>
        <color theme="1"/>
        <rFont val="Arial"/>
        <family val="2"/>
        <charset val="238"/>
      </rPr>
      <t>studia drugiego stopnia</t>
    </r>
  </si>
  <si>
    <r>
      <rPr>
        <sz val="12"/>
        <color rgb="FFC00000"/>
        <rFont val="Times New Roman"/>
        <family val="1"/>
        <charset val="238"/>
      </rPr>
      <t>Diagnostyka parazytologiczna z elementami mykologii</t>
    </r>
    <r>
      <rPr>
        <sz val="12"/>
        <color rgb="FF000000"/>
        <rFont val="Times New Roman"/>
        <family val="1"/>
        <charset val="238"/>
      </rPr>
      <t xml:space="preserve"> /</t>
    </r>
    <r>
      <rPr>
        <sz val="12"/>
        <color rgb="FF002060"/>
        <rFont val="Times New Roman"/>
        <family val="1"/>
        <charset val="238"/>
      </rPr>
      <t>Elektryczna aktywność mózgu</t>
    </r>
  </si>
  <si>
    <r>
      <rPr>
        <sz val="12"/>
        <color rgb="FFC00000"/>
        <rFont val="Times New Roman"/>
        <family val="1"/>
        <charset val="238"/>
      </rPr>
      <t>Cytogenetyka</t>
    </r>
    <r>
      <rPr>
        <sz val="12"/>
        <color rgb="FF000000"/>
        <rFont val="Times New Roman"/>
        <family val="1"/>
        <charset val="238"/>
      </rPr>
      <t>/</t>
    </r>
    <r>
      <rPr>
        <sz val="12"/>
        <color rgb="FF002060"/>
        <rFont val="Times New Roman"/>
        <family val="1"/>
        <charset val="238"/>
      </rPr>
      <t>Techniki neurocytochemiczne</t>
    </r>
  </si>
  <si>
    <r>
      <rPr>
        <sz val="12"/>
        <color rgb="FFC00000"/>
        <rFont val="Times New Roman"/>
        <family val="1"/>
        <charset val="238"/>
      </rPr>
      <t>Biologia nowotworów</t>
    </r>
    <r>
      <rPr>
        <sz val="12"/>
        <color rgb="FF000000"/>
        <rFont val="Times New Roman"/>
        <family val="1"/>
        <charset val="238"/>
      </rPr>
      <t>/</t>
    </r>
    <r>
      <rPr>
        <sz val="12"/>
        <color rgb="FF002060"/>
        <rFont val="Times New Roman"/>
        <family val="1"/>
        <charset val="238"/>
      </rPr>
      <t>Najnowsze osiągnięcia w neurobiologii</t>
    </r>
    <r>
      <rPr>
        <sz val="12"/>
        <color rgb="FF000000"/>
        <rFont val="Times New Roman"/>
        <family val="1"/>
        <charset val="238"/>
      </rPr>
      <t xml:space="preserve">
</t>
    </r>
  </si>
  <si>
    <t>przedmioty dla specjalności diagnostyka molekularo-biochemiczna</t>
  </si>
  <si>
    <t>przedmioty dla specjalności neurobiologia</t>
  </si>
  <si>
    <t>ZO/E</t>
  </si>
  <si>
    <t>Plan studiów, cykl kształcenia 2019/2020-2020/2021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</si>
</sst>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FF0000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00206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10"/>
      <color rgb="FF00206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7" xfId="0" applyFont="1" applyFill="1" applyBorder="1"/>
    <xf numFmtId="0" fontId="2" fillId="2" borderId="17" xfId="0" applyFont="1" applyFill="1" applyBorder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4" fillId="0" borderId="24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0" xfId="0"/>
    <xf numFmtId="0" fontId="6" fillId="0" borderId="13" xfId="0" applyFont="1" applyBorder="1"/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/>
    <xf numFmtId="0" fontId="5" fillId="0" borderId="19" xfId="0" applyFont="1" applyBorder="1" applyAlignment="1">
      <alignment horizontal="right"/>
    </xf>
    <xf numFmtId="0" fontId="4" fillId="0" borderId="20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2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zoomScaleNormal="100" workbookViewId="0">
      <selection activeCell="H4" sqref="H4"/>
    </sheetView>
  </sheetViews>
  <sheetFormatPr defaultColWidth="14.42578125" defaultRowHeight="15" customHeight="1"/>
  <cols>
    <col min="1" max="1" width="5.42578125" customWidth="1"/>
    <col min="2" max="2" width="42.7109375" customWidth="1"/>
    <col min="3" max="3" width="6.28515625" customWidth="1"/>
    <col min="4" max="4" width="3.85546875" customWidth="1"/>
    <col min="5" max="5" width="4.7109375" customWidth="1"/>
    <col min="6" max="6" width="4.85546875" customWidth="1"/>
    <col min="7" max="7" width="4.28515625" customWidth="1"/>
    <col min="8" max="8" width="6.140625" customWidth="1"/>
    <col min="9" max="10" width="4.42578125" customWidth="1"/>
    <col min="11" max="11" width="6.42578125" customWidth="1"/>
    <col min="12" max="12" width="4.140625" customWidth="1"/>
    <col min="13" max="13" width="4.28515625" customWidth="1"/>
    <col min="14" max="14" width="4.7109375" customWidth="1"/>
    <col min="15" max="15" width="5.140625" customWidth="1"/>
    <col min="16" max="16" width="4.42578125" customWidth="1"/>
    <col min="17" max="17" width="3.7109375" customWidth="1"/>
    <col min="18" max="18" width="4.140625" customWidth="1"/>
    <col min="19" max="19" width="3.7109375" customWidth="1"/>
    <col min="20" max="20" width="5.140625" customWidth="1"/>
    <col min="21" max="21" width="4.140625" customWidth="1"/>
    <col min="22" max="23" width="3.7109375" customWidth="1"/>
    <col min="24" max="24" width="6.7109375" customWidth="1"/>
    <col min="25" max="25" width="4.5703125" customWidth="1"/>
    <col min="26" max="26" width="8" customWidth="1"/>
  </cols>
  <sheetData>
    <row r="1" spans="1:26" ht="12.75" customHeight="1">
      <c r="A1" s="6" t="s">
        <v>43</v>
      </c>
    </row>
    <row r="2" spans="1:26" ht="19.5" customHeight="1">
      <c r="A2" s="38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6" ht="12.75" customHeight="1">
      <c r="A3" s="7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6" ht="12.7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6" ht="12.75" customHeight="1">
      <c r="A5" s="7" t="s">
        <v>62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6" ht="12.75" customHeight="1">
      <c r="A6" s="7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ht="12.75" customHeight="1">
      <c r="A7" s="7" t="s">
        <v>42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6" ht="17.25" customHeight="1">
      <c r="A8" s="42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</row>
    <row r="9" spans="1:26" ht="25.5" customHeight="1">
      <c r="A9" s="40" t="s">
        <v>1</v>
      </c>
      <c r="B9" s="34" t="s">
        <v>2</v>
      </c>
      <c r="C9" s="31" t="s">
        <v>3</v>
      </c>
      <c r="D9" s="33"/>
      <c r="E9" s="32"/>
      <c r="F9" s="31" t="s">
        <v>4</v>
      </c>
      <c r="G9" s="33"/>
      <c r="H9" s="32"/>
      <c r="I9" s="31" t="s">
        <v>5</v>
      </c>
      <c r="J9" s="33"/>
      <c r="K9" s="32"/>
      <c r="L9" s="31" t="s">
        <v>6</v>
      </c>
      <c r="M9" s="33"/>
      <c r="N9" s="32"/>
      <c r="O9" s="31" t="s">
        <v>7</v>
      </c>
      <c r="P9" s="33"/>
      <c r="Q9" s="32"/>
      <c r="R9" s="31" t="s">
        <v>8</v>
      </c>
      <c r="S9" s="33"/>
      <c r="T9" s="32"/>
      <c r="U9" s="31" t="s">
        <v>9</v>
      </c>
      <c r="V9" s="33"/>
      <c r="W9" s="32"/>
      <c r="X9" s="31" t="s">
        <v>10</v>
      </c>
      <c r="Y9" s="32"/>
    </row>
    <row r="10" spans="1:26" ht="87.75" customHeight="1" thickBot="1">
      <c r="A10" s="35"/>
      <c r="B10" s="35"/>
      <c r="C10" s="8" t="s">
        <v>11</v>
      </c>
      <c r="D10" s="9" t="s">
        <v>12</v>
      </c>
      <c r="E10" s="10" t="s">
        <v>13</v>
      </c>
      <c r="F10" s="8" t="s">
        <v>11</v>
      </c>
      <c r="G10" s="9" t="s">
        <v>12</v>
      </c>
      <c r="H10" s="10" t="s">
        <v>13</v>
      </c>
      <c r="I10" s="8" t="s">
        <v>11</v>
      </c>
      <c r="J10" s="9" t="s">
        <v>12</v>
      </c>
      <c r="K10" s="10" t="s">
        <v>13</v>
      </c>
      <c r="L10" s="8" t="s">
        <v>11</v>
      </c>
      <c r="M10" s="9" t="s">
        <v>12</v>
      </c>
      <c r="N10" s="10" t="s">
        <v>13</v>
      </c>
      <c r="O10" s="8" t="s">
        <v>11</v>
      </c>
      <c r="P10" s="9" t="s">
        <v>12</v>
      </c>
      <c r="Q10" s="10" t="s">
        <v>13</v>
      </c>
      <c r="R10" s="8" t="s">
        <v>11</v>
      </c>
      <c r="S10" s="9" t="s">
        <v>12</v>
      </c>
      <c r="T10" s="10" t="s">
        <v>13</v>
      </c>
      <c r="U10" s="11" t="s">
        <v>11</v>
      </c>
      <c r="V10" s="9" t="s">
        <v>12</v>
      </c>
      <c r="W10" s="10" t="s">
        <v>13</v>
      </c>
      <c r="X10" s="8" t="s">
        <v>14</v>
      </c>
      <c r="Y10" s="10" t="s">
        <v>15</v>
      </c>
    </row>
    <row r="11" spans="1:26" ht="20.100000000000001" customHeight="1">
      <c r="A11" s="12">
        <v>1</v>
      </c>
      <c r="B11" s="15" t="s">
        <v>44</v>
      </c>
      <c r="C11" s="19">
        <v>30</v>
      </c>
      <c r="D11" s="19">
        <v>3</v>
      </c>
      <c r="E11" s="19" t="s">
        <v>17</v>
      </c>
      <c r="F11" s="19"/>
      <c r="G11" s="19"/>
      <c r="H11" s="19"/>
      <c r="I11" s="19"/>
      <c r="J11" s="19"/>
      <c r="K11" s="19"/>
      <c r="L11" s="19"/>
      <c r="M11" s="19"/>
      <c r="N11" s="19"/>
      <c r="O11" s="19">
        <v>30</v>
      </c>
      <c r="P11" s="19">
        <v>3</v>
      </c>
      <c r="Q11" s="19" t="s">
        <v>16</v>
      </c>
      <c r="R11" s="19"/>
      <c r="S11" s="19"/>
      <c r="T11" s="19"/>
      <c r="U11" s="19"/>
      <c r="V11" s="19"/>
      <c r="W11" s="19"/>
      <c r="X11" s="19">
        <f>C11+F11+I11+L11+O11+R11+U11</f>
        <v>60</v>
      </c>
      <c r="Y11" s="19">
        <f t="shared" ref="Y11:Y18" si="0">D11+G11+J11+M11+P11+S11+V11</f>
        <v>6</v>
      </c>
    </row>
    <row r="12" spans="1:26" ht="12.75" customHeight="1">
      <c r="A12" s="12">
        <v>2</v>
      </c>
      <c r="B12" s="15" t="s">
        <v>35</v>
      </c>
      <c r="C12" s="19"/>
      <c r="D12" s="19"/>
      <c r="E12" s="19"/>
      <c r="F12" s="19"/>
      <c r="G12" s="19"/>
      <c r="H12" s="19"/>
      <c r="I12" s="19">
        <v>30</v>
      </c>
      <c r="J12" s="19">
        <v>2</v>
      </c>
      <c r="K12" s="19" t="s">
        <v>68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f t="shared" ref="X12:X18" si="1">C12+F12+I12+L12+O12+R12+U12</f>
        <v>30</v>
      </c>
      <c r="Y12" s="19">
        <f t="shared" si="0"/>
        <v>2</v>
      </c>
    </row>
    <row r="13" spans="1:26" ht="12.75" customHeight="1">
      <c r="A13" s="12">
        <v>3</v>
      </c>
      <c r="B13" s="15" t="s">
        <v>45</v>
      </c>
      <c r="C13" s="19">
        <v>30</v>
      </c>
      <c r="D13" s="19">
        <v>2</v>
      </c>
      <c r="E13" s="19" t="s">
        <v>16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f t="shared" si="1"/>
        <v>30</v>
      </c>
      <c r="Y13" s="19">
        <f t="shared" si="0"/>
        <v>2</v>
      </c>
      <c r="Z13" s="2"/>
    </row>
    <row r="14" spans="1:26" ht="12.75" customHeight="1">
      <c r="A14" s="12">
        <v>4</v>
      </c>
      <c r="B14" s="15" t="s">
        <v>46</v>
      </c>
      <c r="C14" s="19">
        <v>15</v>
      </c>
      <c r="D14" s="19">
        <v>2</v>
      </c>
      <c r="E14" s="19" t="s">
        <v>16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f t="shared" si="1"/>
        <v>15</v>
      </c>
      <c r="Y14" s="19">
        <f t="shared" si="0"/>
        <v>2</v>
      </c>
      <c r="Z14" s="3"/>
    </row>
    <row r="15" spans="1:26" ht="12.75" customHeight="1">
      <c r="A15" s="12">
        <v>5</v>
      </c>
      <c r="B15" s="15" t="s">
        <v>47</v>
      </c>
      <c r="C15" s="19">
        <v>15</v>
      </c>
      <c r="D15" s="19">
        <v>2</v>
      </c>
      <c r="E15" s="19" t="s">
        <v>17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f t="shared" si="1"/>
        <v>15</v>
      </c>
      <c r="Y15" s="19">
        <f t="shared" si="0"/>
        <v>2</v>
      </c>
    </row>
    <row r="16" spans="1:26" ht="12.75" customHeight="1">
      <c r="A16" s="12">
        <v>6</v>
      </c>
      <c r="B16" s="15" t="s">
        <v>48</v>
      </c>
      <c r="C16" s="19">
        <v>15</v>
      </c>
      <c r="D16" s="19">
        <v>2</v>
      </c>
      <c r="E16" s="19" t="s">
        <v>17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f t="shared" si="1"/>
        <v>15</v>
      </c>
      <c r="Y16" s="19">
        <f>D16+G16+J16+M16+P16+S16+V16</f>
        <v>2</v>
      </c>
    </row>
    <row r="17" spans="1:26" s="16" customFormat="1" ht="12.75" customHeight="1">
      <c r="A17" s="18">
        <v>7</v>
      </c>
      <c r="B17" s="15" t="s">
        <v>49</v>
      </c>
      <c r="C17" s="20"/>
      <c r="D17" s="20"/>
      <c r="E17" s="20"/>
      <c r="F17" s="20">
        <v>30</v>
      </c>
      <c r="G17" s="20">
        <v>3</v>
      </c>
      <c r="H17" s="20" t="s">
        <v>16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9">
        <f t="shared" si="1"/>
        <v>30</v>
      </c>
      <c r="Y17" s="19">
        <f>D17+G17+J17+M17+P17+S17+V17</f>
        <v>3</v>
      </c>
    </row>
    <row r="18" spans="1:26" ht="12.75" customHeight="1" thickBot="1">
      <c r="A18" s="14">
        <v>8</v>
      </c>
      <c r="B18" s="15" t="s">
        <v>54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v>110</v>
      </c>
      <c r="P18" s="21">
        <v>11</v>
      </c>
      <c r="Q18" s="21" t="s">
        <v>16</v>
      </c>
      <c r="R18" s="21"/>
      <c r="S18" s="21"/>
      <c r="T18" s="21"/>
      <c r="U18" s="21"/>
      <c r="V18" s="21"/>
      <c r="W18" s="21"/>
      <c r="X18" s="19">
        <f t="shared" si="1"/>
        <v>110</v>
      </c>
      <c r="Y18" s="21">
        <f t="shared" si="0"/>
        <v>11</v>
      </c>
    </row>
    <row r="19" spans="1:26" ht="12.75" customHeight="1">
      <c r="A19" s="36" t="s">
        <v>19</v>
      </c>
      <c r="B19" s="37"/>
      <c r="C19" s="22">
        <f>SUM(C10:C18)</f>
        <v>105</v>
      </c>
      <c r="D19" s="22">
        <f>SUM(D11:D18)</f>
        <v>11</v>
      </c>
      <c r="E19" s="22"/>
      <c r="F19" s="22">
        <f>+SUM(F11:F18)</f>
        <v>30</v>
      </c>
      <c r="G19" s="22">
        <f>+SUM(G11:G18)</f>
        <v>3</v>
      </c>
      <c r="H19" s="22"/>
      <c r="I19" s="22">
        <f>+SUM(I11:I18)</f>
        <v>30</v>
      </c>
      <c r="J19" s="22">
        <f>+SUM(J11:J18)</f>
        <v>2</v>
      </c>
      <c r="K19" s="22"/>
      <c r="L19" s="22"/>
      <c r="M19" s="22"/>
      <c r="N19" s="22"/>
      <c r="O19" s="22">
        <f>SUM(O11:O18)</f>
        <v>140</v>
      </c>
      <c r="P19" s="22">
        <f>SUM(P11:P18)</f>
        <v>14</v>
      </c>
      <c r="Q19" s="22"/>
      <c r="R19" s="22"/>
      <c r="S19" s="22"/>
      <c r="T19" s="22"/>
      <c r="U19" s="22"/>
      <c r="V19" s="22"/>
      <c r="W19" s="22"/>
      <c r="X19" s="22">
        <f>SUM(X11:X18)</f>
        <v>305</v>
      </c>
      <c r="Y19" s="22">
        <f>SUM(Y11:Y18)</f>
        <v>30</v>
      </c>
    </row>
    <row r="20" spans="1:26" ht="12.75" customHeight="1">
      <c r="A20" s="6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6" ht="13.5" customHeight="1">
      <c r="A21" s="42" t="s">
        <v>20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4"/>
    </row>
    <row r="22" spans="1:26" ht="41.25" customHeight="1">
      <c r="A22" s="40" t="s">
        <v>1</v>
      </c>
      <c r="B22" s="34" t="s">
        <v>2</v>
      </c>
      <c r="C22" s="31" t="s">
        <v>3</v>
      </c>
      <c r="D22" s="33"/>
      <c r="E22" s="32"/>
      <c r="F22" s="31" t="s">
        <v>4</v>
      </c>
      <c r="G22" s="33"/>
      <c r="H22" s="32"/>
      <c r="I22" s="31" t="s">
        <v>5</v>
      </c>
      <c r="J22" s="33"/>
      <c r="K22" s="32"/>
      <c r="L22" s="31" t="s">
        <v>6</v>
      </c>
      <c r="M22" s="33"/>
      <c r="N22" s="32"/>
      <c r="O22" s="31" t="s">
        <v>7</v>
      </c>
      <c r="P22" s="33"/>
      <c r="Q22" s="32"/>
      <c r="R22" s="31" t="s">
        <v>8</v>
      </c>
      <c r="S22" s="33"/>
      <c r="T22" s="32"/>
      <c r="U22" s="31" t="s">
        <v>9</v>
      </c>
      <c r="V22" s="33"/>
      <c r="W22" s="32"/>
      <c r="X22" s="31" t="s">
        <v>10</v>
      </c>
      <c r="Y22" s="32"/>
    </row>
    <row r="23" spans="1:26" ht="87" customHeight="1" thickBot="1">
      <c r="A23" s="35"/>
      <c r="B23" s="35"/>
      <c r="C23" s="8" t="s">
        <v>11</v>
      </c>
      <c r="D23" s="9" t="s">
        <v>12</v>
      </c>
      <c r="E23" s="10" t="s">
        <v>13</v>
      </c>
      <c r="F23" s="8" t="s">
        <v>11</v>
      </c>
      <c r="G23" s="9" t="s">
        <v>12</v>
      </c>
      <c r="H23" s="10" t="s">
        <v>13</v>
      </c>
      <c r="I23" s="8" t="s">
        <v>11</v>
      </c>
      <c r="J23" s="9" t="s">
        <v>12</v>
      </c>
      <c r="K23" s="10" t="s">
        <v>13</v>
      </c>
      <c r="L23" s="8" t="s">
        <v>11</v>
      </c>
      <c r="M23" s="9" t="s">
        <v>12</v>
      </c>
      <c r="N23" s="10" t="s">
        <v>13</v>
      </c>
      <c r="O23" s="8" t="s">
        <v>11</v>
      </c>
      <c r="P23" s="9" t="s">
        <v>12</v>
      </c>
      <c r="Q23" s="10" t="s">
        <v>13</v>
      </c>
      <c r="R23" s="8" t="s">
        <v>11</v>
      </c>
      <c r="S23" s="9" t="s">
        <v>12</v>
      </c>
      <c r="T23" s="10" t="s">
        <v>13</v>
      </c>
      <c r="U23" s="11" t="s">
        <v>11</v>
      </c>
      <c r="V23" s="9" t="s">
        <v>12</v>
      </c>
      <c r="W23" s="10" t="s">
        <v>13</v>
      </c>
      <c r="X23" s="8" t="s">
        <v>14</v>
      </c>
      <c r="Y23" s="10" t="s">
        <v>15</v>
      </c>
    </row>
    <row r="24" spans="1:26" ht="12.75" customHeight="1">
      <c r="A24" s="12">
        <v>1</v>
      </c>
      <c r="B24" s="15" t="s">
        <v>50</v>
      </c>
      <c r="C24" s="19">
        <v>15</v>
      </c>
      <c r="D24" s="19">
        <v>2</v>
      </c>
      <c r="E24" s="19" t="s">
        <v>17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f>C24+F24+I24+L24+O24+R24+U24</f>
        <v>15</v>
      </c>
      <c r="Y24" s="19">
        <f t="shared" ref="Y24:Y32" si="2">D24+G24+J24+M24+P24+S24+V24</f>
        <v>2</v>
      </c>
    </row>
    <row r="25" spans="1:26" ht="12.75" customHeight="1">
      <c r="A25" s="12">
        <v>2</v>
      </c>
      <c r="B25" s="15" t="s">
        <v>51</v>
      </c>
      <c r="C25" s="19">
        <v>15</v>
      </c>
      <c r="D25" s="19">
        <v>2</v>
      </c>
      <c r="E25" s="19" t="s">
        <v>17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>
        <f t="shared" ref="X25:X32" si="3">C25+F25+I25+L25+O25+R25+U25</f>
        <v>15</v>
      </c>
      <c r="Y25" s="19">
        <f t="shared" si="2"/>
        <v>2</v>
      </c>
    </row>
    <row r="26" spans="1:26" ht="12.75" customHeight="1">
      <c r="A26" s="12">
        <v>3</v>
      </c>
      <c r="B26" s="15" t="s">
        <v>52</v>
      </c>
      <c r="C26" s="19">
        <v>30</v>
      </c>
      <c r="D26" s="19">
        <v>3</v>
      </c>
      <c r="E26" s="19" t="s">
        <v>17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f t="shared" si="3"/>
        <v>30</v>
      </c>
      <c r="Y26" s="19">
        <f t="shared" si="2"/>
        <v>3</v>
      </c>
    </row>
    <row r="27" spans="1:26" ht="35.1" customHeight="1">
      <c r="A27" s="12">
        <v>4</v>
      </c>
      <c r="B27" s="15" t="s">
        <v>63</v>
      </c>
      <c r="C27" s="19">
        <v>15</v>
      </c>
      <c r="D27" s="19">
        <v>2</v>
      </c>
      <c r="E27" s="19" t="s">
        <v>17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>
        <f t="shared" si="3"/>
        <v>15</v>
      </c>
      <c r="Y27" s="19">
        <f t="shared" si="2"/>
        <v>2</v>
      </c>
    </row>
    <row r="28" spans="1:26" ht="12.75" customHeight="1">
      <c r="A28" s="12">
        <v>5</v>
      </c>
      <c r="B28" s="17" t="s">
        <v>64</v>
      </c>
      <c r="C28" s="19">
        <v>15</v>
      </c>
      <c r="D28" s="19">
        <v>2</v>
      </c>
      <c r="E28" s="19" t="s">
        <v>17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>
        <f t="shared" si="3"/>
        <v>15</v>
      </c>
      <c r="Y28" s="19">
        <f t="shared" si="2"/>
        <v>2</v>
      </c>
    </row>
    <row r="29" spans="1:26" ht="30" customHeight="1">
      <c r="A29" s="12">
        <v>6</v>
      </c>
      <c r="B29" s="15" t="s">
        <v>65</v>
      </c>
      <c r="C29" s="19">
        <v>15</v>
      </c>
      <c r="D29" s="19">
        <v>2</v>
      </c>
      <c r="E29" s="19" t="s">
        <v>17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>
        <f t="shared" si="3"/>
        <v>15</v>
      </c>
      <c r="Y29" s="19">
        <f t="shared" si="2"/>
        <v>2</v>
      </c>
    </row>
    <row r="30" spans="1:26" ht="12.75" customHeight="1">
      <c r="A30" s="12">
        <v>7</v>
      </c>
      <c r="B30" s="15" t="s">
        <v>53</v>
      </c>
      <c r="C30" s="19">
        <v>15</v>
      </c>
      <c r="D30" s="19">
        <v>2</v>
      </c>
      <c r="E30" s="19" t="s">
        <v>16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f t="shared" si="3"/>
        <v>15</v>
      </c>
      <c r="Y30" s="19">
        <f t="shared" si="2"/>
        <v>2</v>
      </c>
      <c r="Z30" s="2"/>
    </row>
    <row r="31" spans="1:26" ht="12.75" customHeight="1">
      <c r="A31" s="12">
        <v>8</v>
      </c>
      <c r="B31" s="15" t="s">
        <v>49</v>
      </c>
      <c r="C31" s="19"/>
      <c r="D31" s="19"/>
      <c r="E31" s="19"/>
      <c r="F31" s="19">
        <v>30</v>
      </c>
      <c r="G31" s="19">
        <v>3</v>
      </c>
      <c r="H31" s="19" t="s">
        <v>16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f t="shared" si="3"/>
        <v>30</v>
      </c>
      <c r="Y31" s="19">
        <f t="shared" si="2"/>
        <v>3</v>
      </c>
      <c r="Z31" s="2"/>
    </row>
    <row r="32" spans="1:26" ht="12.75" customHeight="1" thickBot="1">
      <c r="A32" s="12">
        <v>9</v>
      </c>
      <c r="B32" s="15" t="s">
        <v>54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>
        <v>120</v>
      </c>
      <c r="P32" s="19">
        <v>12</v>
      </c>
      <c r="Q32" s="19" t="s">
        <v>16</v>
      </c>
      <c r="R32" s="19"/>
      <c r="S32" s="19"/>
      <c r="T32" s="19"/>
      <c r="U32" s="19"/>
      <c r="V32" s="19"/>
      <c r="W32" s="19"/>
      <c r="X32" s="19">
        <f t="shared" si="3"/>
        <v>120</v>
      </c>
      <c r="Y32" s="19">
        <f t="shared" si="2"/>
        <v>12</v>
      </c>
      <c r="Z32" s="3"/>
    </row>
    <row r="33" spans="1:26" ht="12.75" customHeight="1">
      <c r="A33" s="41" t="s">
        <v>19</v>
      </c>
      <c r="B33" s="37"/>
      <c r="C33" s="23">
        <f>SUM(C24:C32)</f>
        <v>120</v>
      </c>
      <c r="D33" s="23">
        <f>SUM(D24:D32)</f>
        <v>15</v>
      </c>
      <c r="E33" s="23"/>
      <c r="F33" s="23">
        <f>+SUM(F24:F32)</f>
        <v>30</v>
      </c>
      <c r="G33" s="23">
        <f>+SUM(G24:G32)</f>
        <v>3</v>
      </c>
      <c r="H33" s="23"/>
      <c r="I33" s="23"/>
      <c r="J33" s="23"/>
      <c r="K33" s="23"/>
      <c r="L33" s="23"/>
      <c r="M33" s="23"/>
      <c r="N33" s="23"/>
      <c r="O33" s="23">
        <f>SUM(O24:O32)</f>
        <v>120</v>
      </c>
      <c r="P33" s="23">
        <f>SUM(P24:P32)</f>
        <v>12</v>
      </c>
      <c r="Q33" s="23"/>
      <c r="R33" s="23"/>
      <c r="S33" s="23"/>
      <c r="T33" s="23"/>
      <c r="U33" s="23"/>
      <c r="V33" s="23"/>
      <c r="W33" s="23"/>
      <c r="X33" s="23">
        <f>SUM(X24:X32)</f>
        <v>270</v>
      </c>
      <c r="Y33" s="23">
        <f>SUM(Y24:Y32)</f>
        <v>30</v>
      </c>
    </row>
    <row r="34" spans="1:26" ht="12.75" customHeight="1">
      <c r="A34" s="6"/>
      <c r="B34" s="13" t="s">
        <v>33</v>
      </c>
      <c r="C34" s="24">
        <f>C33+C19</f>
        <v>225</v>
      </c>
      <c r="D34" s="24">
        <f>D33+D19</f>
        <v>26</v>
      </c>
      <c r="E34" s="24"/>
      <c r="F34" s="24">
        <f>SUM(F19,F33)</f>
        <v>60</v>
      </c>
      <c r="G34" s="24">
        <f>SUM(G19,G33)</f>
        <v>6</v>
      </c>
      <c r="H34" s="24"/>
      <c r="I34" s="24">
        <f>SUM(I19,I33)</f>
        <v>30</v>
      </c>
      <c r="J34" s="24">
        <f>SUM(J19,J33)</f>
        <v>2</v>
      </c>
      <c r="K34" s="24"/>
      <c r="L34" s="24"/>
      <c r="M34" s="24"/>
      <c r="N34" s="24"/>
      <c r="O34" s="24">
        <f>O33+O19</f>
        <v>260</v>
      </c>
      <c r="P34" s="24">
        <f>P33+P19</f>
        <v>26</v>
      </c>
      <c r="Q34" s="24"/>
      <c r="R34" s="24"/>
      <c r="S34" s="24"/>
      <c r="T34" s="24"/>
      <c r="U34" s="24"/>
      <c r="V34" s="24"/>
      <c r="W34" s="24"/>
      <c r="X34" s="24">
        <f>X33+X19</f>
        <v>575</v>
      </c>
      <c r="Y34" s="24">
        <f>Y33+Y19</f>
        <v>60</v>
      </c>
    </row>
    <row r="35" spans="1:26" ht="12.75" customHeight="1">
      <c r="A35" s="6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6" ht="13.5" customHeight="1">
      <c r="A36" s="45" t="s">
        <v>34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7"/>
    </row>
    <row r="37" spans="1:26" ht="26.25" customHeight="1">
      <c r="A37" s="40" t="s">
        <v>1</v>
      </c>
      <c r="B37" s="34" t="s">
        <v>2</v>
      </c>
      <c r="C37" s="31" t="s">
        <v>3</v>
      </c>
      <c r="D37" s="33"/>
      <c r="E37" s="32"/>
      <c r="F37" s="31" t="s">
        <v>4</v>
      </c>
      <c r="G37" s="33"/>
      <c r="H37" s="32"/>
      <c r="I37" s="31" t="s">
        <v>5</v>
      </c>
      <c r="J37" s="33"/>
      <c r="K37" s="32"/>
      <c r="L37" s="31" t="s">
        <v>6</v>
      </c>
      <c r="M37" s="33"/>
      <c r="N37" s="32"/>
      <c r="O37" s="31" t="s">
        <v>7</v>
      </c>
      <c r="P37" s="33"/>
      <c r="Q37" s="32"/>
      <c r="R37" s="31" t="s">
        <v>8</v>
      </c>
      <c r="S37" s="33"/>
      <c r="T37" s="32"/>
      <c r="U37" s="31" t="s">
        <v>9</v>
      </c>
      <c r="V37" s="33"/>
      <c r="W37" s="32"/>
      <c r="X37" s="31" t="s">
        <v>10</v>
      </c>
      <c r="Y37" s="32"/>
    </row>
    <row r="38" spans="1:26" ht="81" customHeight="1" thickBot="1">
      <c r="A38" s="35"/>
      <c r="B38" s="35"/>
      <c r="C38" s="8" t="s">
        <v>11</v>
      </c>
      <c r="D38" s="9" t="s">
        <v>12</v>
      </c>
      <c r="E38" s="10" t="s">
        <v>13</v>
      </c>
      <c r="F38" s="8" t="s">
        <v>11</v>
      </c>
      <c r="G38" s="9" t="s">
        <v>12</v>
      </c>
      <c r="H38" s="10" t="s">
        <v>13</v>
      </c>
      <c r="I38" s="8" t="s">
        <v>11</v>
      </c>
      <c r="J38" s="9" t="s">
        <v>12</v>
      </c>
      <c r="K38" s="10" t="s">
        <v>13</v>
      </c>
      <c r="L38" s="8" t="s">
        <v>11</v>
      </c>
      <c r="M38" s="9" t="s">
        <v>12</v>
      </c>
      <c r="N38" s="10" t="s">
        <v>13</v>
      </c>
      <c r="O38" s="8" t="s">
        <v>11</v>
      </c>
      <c r="P38" s="9" t="s">
        <v>12</v>
      </c>
      <c r="Q38" s="10" t="s">
        <v>13</v>
      </c>
      <c r="R38" s="8" t="s">
        <v>11</v>
      </c>
      <c r="S38" s="9" t="s">
        <v>12</v>
      </c>
      <c r="T38" s="10" t="s">
        <v>13</v>
      </c>
      <c r="U38" s="11" t="s">
        <v>11</v>
      </c>
      <c r="V38" s="9" t="s">
        <v>12</v>
      </c>
      <c r="W38" s="10" t="s">
        <v>13</v>
      </c>
      <c r="X38" s="8" t="s">
        <v>14</v>
      </c>
      <c r="Y38" s="10" t="s">
        <v>15</v>
      </c>
    </row>
    <row r="39" spans="1:26" ht="12.75" customHeight="1">
      <c r="A39" s="12">
        <v>1</v>
      </c>
      <c r="B39" s="15" t="s">
        <v>55</v>
      </c>
      <c r="C39" s="19">
        <v>30</v>
      </c>
      <c r="D39" s="19">
        <v>3</v>
      </c>
      <c r="E39" s="19" t="s">
        <v>17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>
        <f t="shared" ref="X39:Y45" si="4">C39+F39+I39+L39+O39+R39+U39</f>
        <v>30</v>
      </c>
      <c r="Y39" s="19">
        <f t="shared" si="4"/>
        <v>3</v>
      </c>
    </row>
    <row r="40" spans="1:26" ht="12.75" customHeight="1">
      <c r="A40" s="12">
        <v>2</v>
      </c>
      <c r="B40" s="15" t="s">
        <v>56</v>
      </c>
      <c r="C40" s="19">
        <v>15</v>
      </c>
      <c r="D40" s="19">
        <v>2</v>
      </c>
      <c r="E40" s="19" t="s">
        <v>17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>
        <f t="shared" si="4"/>
        <v>15</v>
      </c>
      <c r="Y40" s="19">
        <f t="shared" si="4"/>
        <v>2</v>
      </c>
    </row>
    <row r="41" spans="1:26" ht="12.75" customHeight="1">
      <c r="A41" s="12">
        <v>3</v>
      </c>
      <c r="B41" s="15" t="s">
        <v>57</v>
      </c>
      <c r="C41" s="19">
        <v>15</v>
      </c>
      <c r="D41" s="19">
        <v>2</v>
      </c>
      <c r="E41" s="19" t="s">
        <v>16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>
        <f t="shared" si="4"/>
        <v>15</v>
      </c>
      <c r="Y41" s="19">
        <f t="shared" si="4"/>
        <v>2</v>
      </c>
    </row>
    <row r="42" spans="1:26" ht="12.75" customHeight="1">
      <c r="A42" s="12">
        <v>4</v>
      </c>
      <c r="B42" s="15" t="s">
        <v>58</v>
      </c>
      <c r="C42" s="19">
        <v>45</v>
      </c>
      <c r="D42" s="19">
        <v>6</v>
      </c>
      <c r="E42" s="19" t="s">
        <v>16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>
        <f t="shared" si="4"/>
        <v>45</v>
      </c>
      <c r="Y42" s="19">
        <f t="shared" si="4"/>
        <v>6</v>
      </c>
    </row>
    <row r="43" spans="1:26" ht="12.75" customHeight="1">
      <c r="A43" s="12">
        <v>5</v>
      </c>
      <c r="B43" s="15" t="s">
        <v>59</v>
      </c>
      <c r="C43" s="19"/>
      <c r="D43" s="19"/>
      <c r="E43" s="19"/>
      <c r="F43" s="19">
        <v>30</v>
      </c>
      <c r="G43" s="19">
        <v>3</v>
      </c>
      <c r="H43" s="19" t="s">
        <v>16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>
        <f t="shared" si="4"/>
        <v>30</v>
      </c>
      <c r="Y43" s="19">
        <f t="shared" si="4"/>
        <v>3</v>
      </c>
      <c r="Z43" s="3"/>
    </row>
    <row r="44" spans="1:26" ht="12.75" customHeight="1">
      <c r="A44" s="12">
        <v>6</v>
      </c>
      <c r="B44" s="15" t="s">
        <v>54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>
        <v>150</v>
      </c>
      <c r="P44" s="19">
        <v>12</v>
      </c>
      <c r="Q44" s="19" t="s">
        <v>16</v>
      </c>
      <c r="R44" s="19"/>
      <c r="S44" s="19"/>
      <c r="T44" s="19"/>
      <c r="U44" s="19"/>
      <c r="V44" s="19"/>
      <c r="W44" s="19"/>
      <c r="X44" s="19">
        <f t="shared" si="4"/>
        <v>150</v>
      </c>
      <c r="Y44" s="19">
        <f t="shared" si="4"/>
        <v>12</v>
      </c>
    </row>
    <row r="45" spans="1:26" ht="13.5" customHeight="1" thickBot="1">
      <c r="A45" s="12">
        <v>7</v>
      </c>
      <c r="B45" s="15" t="s">
        <v>38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>
        <v>30</v>
      </c>
      <c r="S45" s="21">
        <v>2</v>
      </c>
      <c r="T45" s="21" t="s">
        <v>18</v>
      </c>
      <c r="U45" s="21"/>
      <c r="V45" s="21"/>
      <c r="W45" s="21"/>
      <c r="X45" s="21">
        <f t="shared" si="4"/>
        <v>30</v>
      </c>
      <c r="Y45" s="21">
        <f t="shared" si="4"/>
        <v>2</v>
      </c>
    </row>
    <row r="46" spans="1:26" ht="12.75" customHeight="1">
      <c r="A46" s="41" t="s">
        <v>19</v>
      </c>
      <c r="B46" s="48"/>
      <c r="C46" s="22">
        <f>SUM(C39:C45)</f>
        <v>105</v>
      </c>
      <c r="D46" s="22">
        <f>SUM(D39:D45)</f>
        <v>13</v>
      </c>
      <c r="E46" s="22"/>
      <c r="F46" s="22">
        <f>SUM(F39:F45)</f>
        <v>30</v>
      </c>
      <c r="G46" s="22">
        <f>SUM(G39:G45)</f>
        <v>3</v>
      </c>
      <c r="H46" s="22"/>
      <c r="I46" s="22"/>
      <c r="J46" s="22"/>
      <c r="K46" s="22"/>
      <c r="L46" s="22"/>
      <c r="M46" s="22"/>
      <c r="N46" s="22"/>
      <c r="O46" s="22">
        <f>SUM(O39:O45)</f>
        <v>150</v>
      </c>
      <c r="P46" s="22">
        <f>SUM(P39:P45)</f>
        <v>12</v>
      </c>
      <c r="Q46" s="22"/>
      <c r="R46" s="22">
        <f>SUM(R39:R45)</f>
        <v>30</v>
      </c>
      <c r="S46" s="22">
        <f>SUM(S39:S45)</f>
        <v>2</v>
      </c>
      <c r="T46" s="22"/>
      <c r="U46" s="22"/>
      <c r="V46" s="22"/>
      <c r="W46" s="22"/>
      <c r="X46" s="22">
        <f>SUM(X39:X45)</f>
        <v>315</v>
      </c>
      <c r="Y46" s="22">
        <f>SUM(Y39:Y45)</f>
        <v>30</v>
      </c>
    </row>
    <row r="47" spans="1:26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6" ht="13.5" customHeight="1">
      <c r="A48" s="45" t="s">
        <v>36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7"/>
    </row>
    <row r="49" spans="1:25" ht="27.75" customHeight="1">
      <c r="A49" s="40" t="s">
        <v>1</v>
      </c>
      <c r="B49" s="34" t="s">
        <v>2</v>
      </c>
      <c r="C49" s="31" t="s">
        <v>3</v>
      </c>
      <c r="D49" s="33"/>
      <c r="E49" s="32"/>
      <c r="F49" s="31" t="s">
        <v>4</v>
      </c>
      <c r="G49" s="33"/>
      <c r="H49" s="32"/>
      <c r="I49" s="31" t="s">
        <v>5</v>
      </c>
      <c r="J49" s="33"/>
      <c r="K49" s="32"/>
      <c r="L49" s="31" t="s">
        <v>6</v>
      </c>
      <c r="M49" s="33"/>
      <c r="N49" s="32"/>
      <c r="O49" s="31" t="s">
        <v>7</v>
      </c>
      <c r="P49" s="33"/>
      <c r="Q49" s="32"/>
      <c r="R49" s="31" t="s">
        <v>8</v>
      </c>
      <c r="S49" s="33"/>
      <c r="T49" s="32"/>
      <c r="U49" s="31" t="s">
        <v>9</v>
      </c>
      <c r="V49" s="33"/>
      <c r="W49" s="32"/>
      <c r="X49" s="31" t="s">
        <v>10</v>
      </c>
      <c r="Y49" s="32"/>
    </row>
    <row r="50" spans="1:25" ht="81" customHeight="1" thickBot="1">
      <c r="A50" s="35"/>
      <c r="B50" s="35"/>
      <c r="C50" s="8" t="s">
        <v>11</v>
      </c>
      <c r="D50" s="9" t="s">
        <v>12</v>
      </c>
      <c r="E50" s="10" t="s">
        <v>13</v>
      </c>
      <c r="F50" s="8" t="s">
        <v>11</v>
      </c>
      <c r="G50" s="9" t="s">
        <v>12</v>
      </c>
      <c r="H50" s="10" t="s">
        <v>13</v>
      </c>
      <c r="I50" s="8" t="s">
        <v>11</v>
      </c>
      <c r="J50" s="9" t="s">
        <v>12</v>
      </c>
      <c r="K50" s="10" t="s">
        <v>13</v>
      </c>
      <c r="L50" s="8" t="s">
        <v>11</v>
      </c>
      <c r="M50" s="9" t="s">
        <v>12</v>
      </c>
      <c r="N50" s="10" t="s">
        <v>13</v>
      </c>
      <c r="O50" s="8" t="s">
        <v>11</v>
      </c>
      <c r="P50" s="9" t="s">
        <v>12</v>
      </c>
      <c r="Q50" s="10" t="s">
        <v>13</v>
      </c>
      <c r="R50" s="8" t="s">
        <v>11</v>
      </c>
      <c r="S50" s="9" t="s">
        <v>12</v>
      </c>
      <c r="T50" s="10" t="s">
        <v>13</v>
      </c>
      <c r="U50" s="11" t="s">
        <v>11</v>
      </c>
      <c r="V50" s="9" t="s">
        <v>12</v>
      </c>
      <c r="W50" s="10" t="s">
        <v>13</v>
      </c>
      <c r="X50" s="8" t="s">
        <v>14</v>
      </c>
      <c r="Y50" s="10" t="s">
        <v>15</v>
      </c>
    </row>
    <row r="51" spans="1:25" ht="12.75" customHeight="1">
      <c r="A51" s="12">
        <v>1</v>
      </c>
      <c r="B51" s="15" t="s">
        <v>60</v>
      </c>
      <c r="C51" s="19">
        <v>30</v>
      </c>
      <c r="D51" s="19">
        <v>2</v>
      </c>
      <c r="E51" s="19" t="s">
        <v>16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>
        <f t="shared" ref="X51:X53" si="5">C51+F51+I51+L51+O51+R51+U51</f>
        <v>30</v>
      </c>
      <c r="Y51" s="19">
        <f t="shared" ref="Y51:Y53" si="6">D51+G51+J51+M51+P51+S51+V51</f>
        <v>2</v>
      </c>
    </row>
    <row r="52" spans="1:25" ht="16.5" customHeight="1">
      <c r="A52" s="12">
        <v>2</v>
      </c>
      <c r="B52" s="15" t="s">
        <v>59</v>
      </c>
      <c r="C52" s="19"/>
      <c r="D52" s="19"/>
      <c r="E52" s="19"/>
      <c r="F52" s="19">
        <v>30</v>
      </c>
      <c r="G52" s="19">
        <v>5</v>
      </c>
      <c r="H52" s="19" t="s">
        <v>16</v>
      </c>
      <c r="I52" s="19"/>
      <c r="J52" s="19"/>
      <c r="K52" s="19"/>
      <c r="L52" s="25"/>
      <c r="M52" s="19"/>
      <c r="N52" s="26"/>
      <c r="O52" s="19"/>
      <c r="P52" s="19"/>
      <c r="Q52" s="19"/>
      <c r="R52" s="19"/>
      <c r="S52" s="19"/>
      <c r="T52" s="19"/>
      <c r="U52" s="19"/>
      <c r="V52" s="19"/>
      <c r="W52" s="19"/>
      <c r="X52" s="19">
        <f t="shared" si="5"/>
        <v>30</v>
      </c>
      <c r="Y52" s="19">
        <f t="shared" si="6"/>
        <v>5</v>
      </c>
    </row>
    <row r="53" spans="1:25" ht="12.75" customHeight="1">
      <c r="A53" s="12">
        <v>3</v>
      </c>
      <c r="B53" s="15" t="s">
        <v>40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>
        <v>100</v>
      </c>
      <c r="P53" s="19">
        <v>23</v>
      </c>
      <c r="Q53" s="19" t="s">
        <v>16</v>
      </c>
      <c r="R53" s="19"/>
      <c r="S53" s="19"/>
      <c r="T53" s="19"/>
      <c r="U53" s="19"/>
      <c r="V53" s="19"/>
      <c r="W53" s="19"/>
      <c r="X53" s="19">
        <f t="shared" si="5"/>
        <v>100</v>
      </c>
      <c r="Y53" s="19">
        <f t="shared" si="6"/>
        <v>23</v>
      </c>
    </row>
    <row r="54" spans="1:25" ht="12.75" customHeight="1">
      <c r="A54" s="36" t="s">
        <v>19</v>
      </c>
      <c r="B54" s="37"/>
      <c r="C54" s="22">
        <f>SUM(C51:C53)</f>
        <v>30</v>
      </c>
      <c r="D54" s="22">
        <f>SUM(D51:D53)</f>
        <v>2</v>
      </c>
      <c r="E54" s="22"/>
      <c r="F54" s="22">
        <v>30</v>
      </c>
      <c r="G54" s="22">
        <v>3</v>
      </c>
      <c r="H54" s="22"/>
      <c r="I54" s="22"/>
      <c r="J54" s="22"/>
      <c r="K54" s="22"/>
      <c r="L54" s="22"/>
      <c r="M54" s="22"/>
      <c r="N54" s="22"/>
      <c r="O54" s="22">
        <f>SUM(O51:O53)</f>
        <v>100</v>
      </c>
      <c r="P54" s="22">
        <f>SUM(P51:P53)</f>
        <v>23</v>
      </c>
      <c r="Q54" s="22"/>
      <c r="R54" s="22"/>
      <c r="S54" s="22"/>
      <c r="T54" s="22"/>
      <c r="U54" s="22"/>
      <c r="V54" s="22"/>
      <c r="W54" s="22"/>
      <c r="X54" s="22">
        <f>SUM(X51:X53)</f>
        <v>160</v>
      </c>
      <c r="Y54" s="22">
        <f>SUM(Y51:Y53)</f>
        <v>30</v>
      </c>
    </row>
    <row r="55" spans="1:25" ht="12.75" customHeight="1">
      <c r="A55" s="6"/>
      <c r="B55" s="13" t="s">
        <v>37</v>
      </c>
      <c r="C55" s="24">
        <f>SUM(C54+C46)</f>
        <v>135</v>
      </c>
      <c r="D55" s="24">
        <f>SUM(D54+D46)</f>
        <v>15</v>
      </c>
      <c r="E55" s="24"/>
      <c r="F55" s="24">
        <f>SUM(F46,F54)</f>
        <v>60</v>
      </c>
      <c r="G55" s="24">
        <f>SUM(G46,G54)</f>
        <v>6</v>
      </c>
      <c r="H55" s="24"/>
      <c r="I55" s="24"/>
      <c r="J55" s="24"/>
      <c r="K55" s="24"/>
      <c r="L55" s="24"/>
      <c r="M55" s="24"/>
      <c r="N55" s="24"/>
      <c r="O55" s="24">
        <f>SUM(O54+O46)</f>
        <v>250</v>
      </c>
      <c r="P55" s="24">
        <f>SUM(P54+P46)</f>
        <v>35</v>
      </c>
      <c r="Q55" s="24"/>
      <c r="R55" s="24">
        <f>SUM(R45, R54)</f>
        <v>30</v>
      </c>
      <c r="S55" s="24">
        <f>SUM(S45, S54)</f>
        <v>2</v>
      </c>
      <c r="T55" s="24"/>
      <c r="U55" s="24"/>
      <c r="V55" s="24"/>
      <c r="W55" s="24"/>
      <c r="X55" s="24">
        <f>SUM(X54+X46)</f>
        <v>475</v>
      </c>
      <c r="Y55" s="24">
        <f>SUM(Y54+Y46)</f>
        <v>60</v>
      </c>
    </row>
    <row r="56" spans="1:25" ht="12.75" customHeight="1">
      <c r="A56" s="6"/>
      <c r="B56" s="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12.75" customHeight="1">
      <c r="A57" s="6"/>
      <c r="B57" s="6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.75" customHeight="1">
      <c r="A58" s="6"/>
      <c r="B58" s="13" t="s">
        <v>39</v>
      </c>
      <c r="C58" s="24">
        <f>SUM(C55,C34)</f>
        <v>360</v>
      </c>
      <c r="D58" s="24">
        <f>SUM(D55,D34)</f>
        <v>41</v>
      </c>
      <c r="E58" s="24"/>
      <c r="F58" s="24">
        <f>SUM(F55,F34)</f>
        <v>120</v>
      </c>
      <c r="G58" s="24">
        <f>SUM(G55,G34)</f>
        <v>12</v>
      </c>
      <c r="H58" s="24"/>
      <c r="I58" s="24">
        <f>SUM(I55,I34)</f>
        <v>30</v>
      </c>
      <c r="J58" s="24">
        <f>SUM(J55,J34)</f>
        <v>2</v>
      </c>
      <c r="K58" s="24"/>
      <c r="L58" s="24"/>
      <c r="M58" s="24"/>
      <c r="N58" s="24"/>
      <c r="O58" s="24">
        <f>SUM(O34,O55)</f>
        <v>510</v>
      </c>
      <c r="P58" s="24">
        <f>SUM(P34,P55)</f>
        <v>61</v>
      </c>
      <c r="Q58" s="24"/>
      <c r="R58" s="24">
        <f>SUM(R55,R34)</f>
        <v>30</v>
      </c>
      <c r="S58" s="24">
        <f>SUM(S55,S34)</f>
        <v>2</v>
      </c>
      <c r="T58" s="24"/>
      <c r="U58" s="24"/>
      <c r="V58" s="24"/>
      <c r="W58" s="24"/>
      <c r="X58" s="24">
        <f>SUM(X55,X34)</f>
        <v>1050</v>
      </c>
      <c r="Y58" s="24">
        <f>SUM(Y55,Y34)</f>
        <v>120</v>
      </c>
    </row>
    <row r="59" spans="1:25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.75" customHeight="1">
      <c r="A61" s="6"/>
      <c r="B61" s="7" t="s">
        <v>21</v>
      </c>
      <c r="C61" s="7" t="s">
        <v>22</v>
      </c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2.75" customHeight="1">
      <c r="B62" t="s">
        <v>23</v>
      </c>
      <c r="C62" t="s">
        <v>17</v>
      </c>
    </row>
    <row r="63" spans="1:25" ht="12.75" customHeight="1">
      <c r="B63" t="s">
        <v>24</v>
      </c>
      <c r="C63" t="s">
        <v>16</v>
      </c>
    </row>
    <row r="64" spans="1:25" ht="12.75" customHeight="1">
      <c r="B64" t="s">
        <v>25</v>
      </c>
      <c r="C64" t="s">
        <v>18</v>
      </c>
    </row>
    <row r="65" spans="2:3" ht="12.75" customHeight="1"/>
    <row r="66" spans="2:3" ht="12.75" customHeight="1">
      <c r="B66" s="1" t="s">
        <v>26</v>
      </c>
    </row>
    <row r="67" spans="2:3" ht="12.75" customHeight="1">
      <c r="B67" t="s">
        <v>27</v>
      </c>
      <c r="C67" t="s">
        <v>28</v>
      </c>
    </row>
    <row r="68" spans="2:3" ht="12.75" customHeight="1">
      <c r="B68" t="s">
        <v>29</v>
      </c>
      <c r="C68" t="s">
        <v>30</v>
      </c>
    </row>
    <row r="69" spans="2:3" ht="12.75" customHeight="1">
      <c r="B69" t="s">
        <v>31</v>
      </c>
      <c r="C69" s="4" t="s">
        <v>32</v>
      </c>
    </row>
    <row r="70" spans="2:3" ht="12.75" customHeight="1"/>
    <row r="71" spans="2:3" ht="12.75" customHeight="1">
      <c r="B71" s="29" t="s">
        <v>66</v>
      </c>
    </row>
    <row r="72" spans="2:3" ht="12.75" customHeight="1">
      <c r="B72" s="30" t="s">
        <v>67</v>
      </c>
    </row>
    <row r="73" spans="2:3" ht="12.75" customHeight="1"/>
    <row r="74" spans="2:3" ht="12.75" customHeight="1"/>
    <row r="75" spans="2:3" ht="12.75" customHeight="1"/>
    <row r="76" spans="2:3" ht="12.75" customHeight="1"/>
    <row r="77" spans="2:3" ht="12.75" customHeight="1"/>
    <row r="78" spans="2:3" ht="12.75" customHeight="1"/>
    <row r="79" spans="2:3" ht="12.75" customHeight="1"/>
    <row r="80" spans="2: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</sheetData>
  <mergeCells count="49">
    <mergeCell ref="U37:W37"/>
    <mergeCell ref="X37:Y37"/>
    <mergeCell ref="A48:Y48"/>
    <mergeCell ref="A36:Y36"/>
    <mergeCell ref="A46:B46"/>
    <mergeCell ref="I37:K37"/>
    <mergeCell ref="C37:E37"/>
    <mergeCell ref="F37:H37"/>
    <mergeCell ref="L37:N37"/>
    <mergeCell ref="O37:Q37"/>
    <mergeCell ref="A37:A38"/>
    <mergeCell ref="B37:B38"/>
    <mergeCell ref="R37:T37"/>
    <mergeCell ref="U9:W9"/>
    <mergeCell ref="A8:Y8"/>
    <mergeCell ref="X9:Y9"/>
    <mergeCell ref="A21:Y21"/>
    <mergeCell ref="A22:A23"/>
    <mergeCell ref="B22:B23"/>
    <mergeCell ref="X22:Y22"/>
    <mergeCell ref="U22:W22"/>
    <mergeCell ref="O22:Q22"/>
    <mergeCell ref="L22:N22"/>
    <mergeCell ref="C9:E9"/>
    <mergeCell ref="A9:A10"/>
    <mergeCell ref="F22:H22"/>
    <mergeCell ref="O9:Q9"/>
    <mergeCell ref="R22:T22"/>
    <mergeCell ref="R9:T9"/>
    <mergeCell ref="B49:B50"/>
    <mergeCell ref="A54:B54"/>
    <mergeCell ref="A2:M2"/>
    <mergeCell ref="F9:H9"/>
    <mergeCell ref="I9:K9"/>
    <mergeCell ref="B9:B10"/>
    <mergeCell ref="I22:K22"/>
    <mergeCell ref="F49:H49"/>
    <mergeCell ref="I49:K49"/>
    <mergeCell ref="C49:E49"/>
    <mergeCell ref="A49:A50"/>
    <mergeCell ref="L9:N9"/>
    <mergeCell ref="A33:B33"/>
    <mergeCell ref="C22:E22"/>
    <mergeCell ref="A19:B19"/>
    <mergeCell ref="X49:Y49"/>
    <mergeCell ref="U49:W49"/>
    <mergeCell ref="L49:N49"/>
    <mergeCell ref="O49:Q49"/>
    <mergeCell ref="R49:T4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Kasia</cp:lastModifiedBy>
  <dcterms:created xsi:type="dcterms:W3CDTF">2019-03-20T23:49:35Z</dcterms:created>
  <dcterms:modified xsi:type="dcterms:W3CDTF">2019-05-02T12:39:07Z</dcterms:modified>
</cp:coreProperties>
</file>